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55"/>
  </bookViews>
  <sheets>
    <sheet name="2024년" sheetId="7" r:id="rId1"/>
    <sheet name="2023년" sheetId="6" r:id="rId2"/>
    <sheet name="2022년" sheetId="2" r:id="rId3"/>
    <sheet name="2021년" sheetId="3" r:id="rId4"/>
    <sheet name="2020년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7" l="1"/>
  <c r="H6" i="7"/>
  <c r="H5" i="7" l="1"/>
  <c r="E5" i="7"/>
  <c r="J5" i="7"/>
  <c r="F5" i="7"/>
  <c r="G5" i="7" s="1"/>
  <c r="E6" i="7"/>
  <c r="I6" i="7"/>
  <c r="J6" i="7"/>
  <c r="F6" i="7" l="1"/>
  <c r="G6" i="7" s="1"/>
  <c r="F53" i="6" l="1"/>
  <c r="G53" i="6" s="1"/>
  <c r="F52" i="6"/>
  <c r="G52" i="6" s="1"/>
  <c r="N6" i="6" s="1"/>
  <c r="F51" i="6"/>
  <c r="G51" i="6" s="1"/>
  <c r="N7" i="6" s="1"/>
  <c r="G50" i="6"/>
  <c r="F50" i="6"/>
  <c r="J49" i="6"/>
  <c r="I49" i="6"/>
  <c r="H49" i="6"/>
  <c r="E49" i="6"/>
  <c r="J48" i="6"/>
  <c r="I48" i="6"/>
  <c r="H48" i="6"/>
  <c r="F48" i="6"/>
  <c r="G48" i="6" s="1"/>
  <c r="E48" i="6"/>
  <c r="G47" i="6"/>
  <c r="G46" i="6"/>
  <c r="G45" i="6"/>
  <c r="G44" i="6"/>
  <c r="G43" i="6"/>
  <c r="G42" i="6"/>
  <c r="G41" i="6"/>
  <c r="G40" i="6"/>
  <c r="G39" i="6"/>
  <c r="G38" i="6"/>
  <c r="H37" i="6"/>
  <c r="G37" i="6"/>
  <c r="F37" i="6"/>
  <c r="E37" i="6"/>
  <c r="H36" i="6"/>
  <c r="G36" i="6"/>
  <c r="F36" i="6"/>
  <c r="E36" i="6"/>
  <c r="G35" i="6"/>
  <c r="G34" i="6"/>
  <c r="G33" i="6"/>
  <c r="G32" i="6"/>
  <c r="H31" i="6"/>
  <c r="G31" i="6"/>
  <c r="F31" i="6"/>
  <c r="E31" i="6"/>
  <c r="H30" i="6"/>
  <c r="G30" i="6"/>
  <c r="F30" i="6"/>
  <c r="E30" i="6"/>
  <c r="G29" i="6"/>
  <c r="G28" i="6"/>
  <c r="G27" i="6"/>
  <c r="G26" i="6"/>
  <c r="H25" i="6"/>
  <c r="G25" i="6"/>
  <c r="F25" i="6"/>
  <c r="E25" i="6"/>
  <c r="H24" i="6"/>
  <c r="H6" i="6" s="1"/>
  <c r="G24" i="6"/>
  <c r="F24" i="6"/>
  <c r="E24" i="6"/>
  <c r="G23" i="6"/>
  <c r="G22" i="6"/>
  <c r="G21" i="6"/>
  <c r="G20" i="6"/>
  <c r="G19" i="6"/>
  <c r="G18" i="6"/>
  <c r="H17" i="6"/>
  <c r="F17" i="6"/>
  <c r="G17" i="6" s="1"/>
  <c r="E17" i="6"/>
  <c r="H16" i="6"/>
  <c r="F16" i="6"/>
  <c r="G16" i="6" s="1"/>
  <c r="E16" i="6"/>
  <c r="G15" i="6"/>
  <c r="G14" i="6"/>
  <c r="G13" i="6"/>
  <c r="G12" i="6"/>
  <c r="G11" i="6"/>
  <c r="G10" i="6"/>
  <c r="G9" i="6"/>
  <c r="G8" i="6"/>
  <c r="Q7" i="6"/>
  <c r="P7" i="6"/>
  <c r="O7" i="6"/>
  <c r="M7" i="6"/>
  <c r="L7" i="6"/>
  <c r="J7" i="6"/>
  <c r="I7" i="6"/>
  <c r="E7" i="6"/>
  <c r="Q6" i="6"/>
  <c r="P6" i="6"/>
  <c r="O6" i="6"/>
  <c r="M6" i="6"/>
  <c r="L6" i="6"/>
  <c r="J6" i="6"/>
  <c r="I6" i="6"/>
  <c r="F6" i="6"/>
  <c r="G6" i="6" s="1"/>
  <c r="E6" i="6"/>
  <c r="H7" i="6" l="1"/>
  <c r="F49" i="6"/>
  <c r="F7" i="6" l="1"/>
  <c r="G7" i="6" s="1"/>
  <c r="G49" i="6"/>
</calcChain>
</file>

<file path=xl/sharedStrings.xml><?xml version="1.0" encoding="utf-8"?>
<sst xmlns="http://schemas.openxmlformats.org/spreadsheetml/2006/main" count="394" uniqueCount="94">
  <si>
    <t>(단위:원)</t>
    <phoneticPr fontId="3" type="noConversion"/>
  </si>
  <si>
    <t>구 분</t>
  </si>
  <si>
    <t>장부내역</t>
    <phoneticPr fontId="3" type="noConversion"/>
  </si>
  <si>
    <t>실 사 상 태</t>
  </si>
  <si>
    <t>과 부 족</t>
  </si>
  <si>
    <t xml:space="preserve">실사계 </t>
  </si>
  <si>
    <t xml:space="preserve">활용 </t>
  </si>
  <si>
    <t xml:space="preserve">불용대상 </t>
  </si>
  <si>
    <t xml:space="preserve">초과 </t>
  </si>
  <si>
    <t xml:space="preserve">부족 </t>
  </si>
  <si>
    <t>총 계</t>
  </si>
  <si>
    <t xml:space="preserve">수량 </t>
  </si>
  <si>
    <t xml:space="preserve">금액 </t>
  </si>
  <si>
    <t>생활관팀</t>
    <phoneticPr fontId="3" type="noConversion"/>
  </si>
  <si>
    <t xml:space="preserve">소 계 </t>
  </si>
  <si>
    <t>올림픽기념국민생활관</t>
    <phoneticPr fontId="3" type="noConversion"/>
  </si>
  <si>
    <t>한강다목적운동장</t>
    <phoneticPr fontId="3" type="noConversion"/>
  </si>
  <si>
    <t>구민회관팀</t>
    <phoneticPr fontId="3" type="noConversion"/>
  </si>
  <si>
    <t xml:space="preserve">소계 </t>
  </si>
  <si>
    <t>종로구민회관</t>
    <phoneticPr fontId="3" type="noConversion"/>
  </si>
  <si>
    <t>동부여성 문화센터</t>
    <phoneticPr fontId="3" type="noConversion"/>
  </si>
  <si>
    <t>종로문화체육센터</t>
    <phoneticPr fontId="3" type="noConversion"/>
  </si>
  <si>
    <t>삼청테니스장</t>
    <phoneticPr fontId="3" type="noConversion"/>
  </si>
  <si>
    <t>안전시설팀</t>
    <phoneticPr fontId="3" type="noConversion"/>
  </si>
  <si>
    <t>동청사관리</t>
    <phoneticPr fontId="3" type="noConversion"/>
  </si>
  <si>
    <t>공원시설물</t>
    <phoneticPr fontId="3" type="noConversion"/>
  </si>
  <si>
    <t>인사동문화지구</t>
    <phoneticPr fontId="3" type="noConversion"/>
  </si>
  <si>
    <t>주차사업팀</t>
  </si>
  <si>
    <t>공영주차</t>
  </si>
  <si>
    <t>거주자우선주차장</t>
  </si>
  <si>
    <t>기획경영팀</t>
  </si>
  <si>
    <t>문화체육
센터팀</t>
    <phoneticPr fontId="3" type="noConversion"/>
  </si>
  <si>
    <t>장부내역</t>
  </si>
  <si>
    <t>기획감사실</t>
  </si>
  <si>
    <t>경영관리팀</t>
  </si>
  <si>
    <t>생활관팀</t>
  </si>
  <si>
    <t>올림픽기념국민생활관</t>
  </si>
  <si>
    <t>한강다목적운동장</t>
  </si>
  <si>
    <t>구민회관팀</t>
  </si>
  <si>
    <t>종로구민회관</t>
  </si>
  <si>
    <t>동부여성 문화센터</t>
  </si>
  <si>
    <t>문화체육센터팀</t>
  </si>
  <si>
    <t>종로문화체육센터</t>
  </si>
  <si>
    <t>삼청테니스장</t>
  </si>
  <si>
    <t>안전시설팀</t>
  </si>
  <si>
    <t>동청사관리</t>
  </si>
  <si>
    <t>공원시설물</t>
  </si>
  <si>
    <t>인사동문화지구</t>
  </si>
  <si>
    <t>구분</t>
    <phoneticPr fontId="2" type="noConversion"/>
  </si>
  <si>
    <t>장부내역</t>
    <phoneticPr fontId="2" type="noConversion"/>
  </si>
  <si>
    <t>실사상태</t>
    <phoneticPr fontId="2" type="noConversion"/>
  </si>
  <si>
    <t>과부족</t>
    <phoneticPr fontId="2" type="noConversion"/>
  </si>
  <si>
    <t xml:space="preserve">실사 계 </t>
    <phoneticPr fontId="2" type="noConversion"/>
  </si>
  <si>
    <t>총계</t>
    <phoneticPr fontId="2" type="noConversion"/>
  </si>
  <si>
    <t xml:space="preserve">수 량 </t>
  </si>
  <si>
    <t xml:space="preserve">금 액 </t>
  </si>
  <si>
    <t>감사팀</t>
    <phoneticPr fontId="2" type="noConversion"/>
  </si>
  <si>
    <t>-</t>
  </si>
  <si>
    <t>전략기획부</t>
    <phoneticPr fontId="2" type="noConversion"/>
  </si>
  <si>
    <t>경영관리부</t>
    <phoneticPr fontId="2" type="noConversion"/>
  </si>
  <si>
    <t>고객지원부</t>
    <phoneticPr fontId="2" type="noConversion"/>
  </si>
  <si>
    <t>건강사업부</t>
    <phoneticPr fontId="2" type="noConversion"/>
  </si>
  <si>
    <t xml:space="preserve">생환관팀 소계 </t>
    <phoneticPr fontId="3" type="noConversion"/>
  </si>
  <si>
    <t>올림픽기념국민생활관</t>
    <phoneticPr fontId="2" type="noConversion"/>
  </si>
  <si>
    <t>와룡스포츠센터</t>
    <phoneticPr fontId="2" type="noConversion"/>
  </si>
  <si>
    <t xml:space="preserve">구민회관팀 소계 </t>
    <phoneticPr fontId="3" type="noConversion"/>
  </si>
  <si>
    <t xml:space="preserve">종로구민회관 </t>
    <phoneticPr fontId="3" type="noConversion"/>
  </si>
  <si>
    <t>동부여성문화센터</t>
    <phoneticPr fontId="3" type="noConversion"/>
  </si>
  <si>
    <t>시설관리부</t>
    <phoneticPr fontId="2" type="noConversion"/>
  </si>
  <si>
    <t>공유재산</t>
    <phoneticPr fontId="2" type="noConversion"/>
  </si>
  <si>
    <t>인사동관리</t>
    <phoneticPr fontId="3" type="noConversion"/>
  </si>
  <si>
    <t>보훈회관</t>
    <phoneticPr fontId="2" type="noConversion"/>
  </si>
  <si>
    <t>주차사업부</t>
    <phoneticPr fontId="2" type="noConversion"/>
  </si>
  <si>
    <t>공영주차장</t>
    <phoneticPr fontId="3" type="noConversion"/>
  </si>
  <si>
    <t>거주자주차장</t>
    <phoneticPr fontId="3" type="noConversion"/>
  </si>
  <si>
    <t>77. 자산관리 현황(2023년)</t>
    <phoneticPr fontId="2" type="noConversion"/>
  </si>
  <si>
    <t>77. 자산관리 현황(2022년)</t>
    <phoneticPr fontId="2" type="noConversion"/>
  </si>
  <si>
    <t>77. 자산관리 현황(2021년)</t>
    <phoneticPr fontId="2" type="noConversion"/>
  </si>
  <si>
    <t>77. 자산관리 현황(2020년)</t>
    <phoneticPr fontId="2" type="noConversion"/>
  </si>
  <si>
    <t>(단위 : 개, 원)</t>
    <phoneticPr fontId="3" type="noConversion"/>
  </si>
  <si>
    <t>구분</t>
    <phoneticPr fontId="3" type="noConversion"/>
  </si>
  <si>
    <t>실사상태</t>
    <phoneticPr fontId="3" type="noConversion"/>
  </si>
  <si>
    <t>과부족</t>
    <phoneticPr fontId="3" type="noConversion"/>
  </si>
  <si>
    <t xml:space="preserve">실사계 </t>
    <phoneticPr fontId="3" type="noConversion"/>
  </si>
  <si>
    <t xml:space="preserve">활용 </t>
    <phoneticPr fontId="3" type="noConversion"/>
  </si>
  <si>
    <t xml:space="preserve">불용대상 </t>
    <phoneticPr fontId="3" type="noConversion"/>
  </si>
  <si>
    <t xml:space="preserve">초과 </t>
    <phoneticPr fontId="3" type="noConversion"/>
  </si>
  <si>
    <t xml:space="preserve">부족 </t>
    <phoneticPr fontId="3" type="noConversion"/>
  </si>
  <si>
    <t>총계</t>
    <phoneticPr fontId="3" type="noConversion"/>
  </si>
  <si>
    <t xml:space="preserve">문화체육센터팀 소계 </t>
    <phoneticPr fontId="3" type="noConversion"/>
  </si>
  <si>
    <t>공유재산관리</t>
    <phoneticPr fontId="2" type="noConversion"/>
  </si>
  <si>
    <t>보훈회관관리</t>
    <phoneticPr fontId="2" type="noConversion"/>
  </si>
  <si>
    <t>종량제봉투관리</t>
    <phoneticPr fontId="3" type="noConversion"/>
  </si>
  <si>
    <t>80. 자산관리 현황(2024년)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</si>
</sst>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9"/>
      <name val="Arial"/>
      <family val="2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"/>
      <family val="3"/>
      <charset val="129"/>
    </font>
    <font>
      <sz val="9"/>
      <name val="돋움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8"/>
      <color rgb="FF000080"/>
      <name val="HY견고딕"/>
      <family val="1"/>
      <charset val="129"/>
    </font>
    <font>
      <sz val="11"/>
      <color rgb="FF000000"/>
      <name val="휴먼명조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0"/>
      <name val="맑은 고딕"/>
      <family val="2"/>
      <charset val="129"/>
      <scheme val="minor"/>
    </font>
    <font>
      <sz val="1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FA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DBDB"/>
        <bgColor indexed="64"/>
      </patternFill>
    </fill>
    <fill>
      <patternFill patternType="solid">
        <fgColor theme="0" tint="-4.9989318521683403E-2"/>
        <bgColor indexed="64"/>
      </patternFill>
    </fill>
  </fills>
  <borders count="1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double">
        <color indexed="64"/>
      </bottom>
      <diagonal/>
    </border>
    <border>
      <left style="thick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double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1" fillId="0" borderId="0" xfId="1" applyNumberFormat="1" applyFont="1" applyFill="1" applyBorder="1" applyAlignment="1" applyProtection="1">
      <alignment vertical="top"/>
      <protection locked="0"/>
    </xf>
    <xf numFmtId="0" fontId="4" fillId="0" borderId="0" xfId="1" applyNumberFormat="1" applyFont="1" applyFill="1" applyBorder="1" applyAlignment="1" applyProtection="1">
      <alignment horizontal="right" vertical="top"/>
      <protection locked="0"/>
    </xf>
    <xf numFmtId="0" fontId="5" fillId="0" borderId="0" xfId="1" applyNumberFormat="1" applyFont="1" applyFill="1" applyBorder="1" applyAlignment="1" applyProtection="1">
      <alignment vertical="top"/>
      <protection locked="0"/>
    </xf>
    <xf numFmtId="41" fontId="6" fillId="2" borderId="1" xfId="2" applyFont="1" applyFill="1" applyBorder="1" applyAlignment="1" applyProtection="1">
      <alignment horizontal="right" vertical="center" wrapText="1"/>
    </xf>
    <xf numFmtId="41" fontId="6" fillId="2" borderId="2" xfId="2" applyFont="1" applyFill="1" applyBorder="1" applyAlignment="1" applyProtection="1">
      <alignment horizontal="right" vertical="center" wrapText="1"/>
    </xf>
    <xf numFmtId="41" fontId="6" fillId="2" borderId="3" xfId="2" applyFont="1" applyFill="1" applyBorder="1" applyAlignment="1" applyProtection="1">
      <alignment horizontal="right" vertical="center" wrapText="1"/>
    </xf>
    <xf numFmtId="41" fontId="6" fillId="2" borderId="4" xfId="2" applyFont="1" applyFill="1" applyBorder="1" applyAlignment="1" applyProtection="1">
      <alignment horizontal="right" vertical="center" wrapText="1"/>
    </xf>
    <xf numFmtId="41" fontId="7" fillId="0" borderId="5" xfId="2" applyFont="1" applyFill="1" applyBorder="1" applyAlignment="1" applyProtection="1">
      <alignment horizontal="right" vertical="center" wrapText="1"/>
    </xf>
    <xf numFmtId="41" fontId="7" fillId="0" borderId="6" xfId="2" applyFont="1" applyFill="1" applyBorder="1" applyAlignment="1" applyProtection="1">
      <alignment horizontal="right" vertical="center" wrapText="1"/>
    </xf>
    <xf numFmtId="41" fontId="7" fillId="0" borderId="7" xfId="2" applyFont="1" applyFill="1" applyBorder="1" applyAlignment="1" applyProtection="1">
      <alignment horizontal="right" vertical="center" wrapText="1"/>
    </xf>
    <xf numFmtId="41" fontId="7" fillId="0" borderId="8" xfId="2" applyFont="1" applyFill="1" applyBorder="1" applyAlignment="1" applyProtection="1">
      <alignment horizontal="right" vertical="center" wrapText="1"/>
    </xf>
    <xf numFmtId="41" fontId="7" fillId="3" borderId="5" xfId="2" applyFont="1" applyFill="1" applyBorder="1" applyAlignment="1" applyProtection="1">
      <alignment horizontal="right" vertical="center" wrapText="1"/>
    </xf>
    <xf numFmtId="41" fontId="7" fillId="3" borderId="6" xfId="2" applyFont="1" applyFill="1" applyBorder="1" applyAlignment="1" applyProtection="1">
      <alignment horizontal="right" vertical="center" wrapText="1"/>
    </xf>
    <xf numFmtId="41" fontId="7" fillId="3" borderId="1" xfId="2" applyFont="1" applyFill="1" applyBorder="1" applyAlignment="1" applyProtection="1">
      <alignment horizontal="right" vertical="center" wrapText="1"/>
    </xf>
    <xf numFmtId="41" fontId="7" fillId="3" borderId="2" xfId="2" applyFont="1" applyFill="1" applyBorder="1" applyAlignment="1" applyProtection="1">
      <alignment horizontal="right" vertical="center" wrapText="1"/>
    </xf>
    <xf numFmtId="41" fontId="7" fillId="0" borderId="1" xfId="2" applyFont="1" applyFill="1" applyBorder="1" applyAlignment="1" applyProtection="1">
      <alignment horizontal="right" vertical="center" wrapText="1"/>
    </xf>
    <xf numFmtId="41" fontId="7" fillId="0" borderId="2" xfId="2" applyFont="1" applyFill="1" applyBorder="1" applyAlignment="1" applyProtection="1">
      <alignment horizontal="right" vertical="center" wrapText="1"/>
    </xf>
    <xf numFmtId="41" fontId="7" fillId="3" borderId="9" xfId="2" applyFont="1" applyFill="1" applyBorder="1" applyAlignment="1" applyProtection="1">
      <alignment horizontal="right" vertical="center" wrapText="1"/>
    </xf>
    <xf numFmtId="41" fontId="7" fillId="3" borderId="10" xfId="2" applyFont="1" applyFill="1" applyBorder="1" applyAlignment="1" applyProtection="1">
      <alignment horizontal="right" vertical="center" wrapText="1"/>
    </xf>
    <xf numFmtId="41" fontId="7" fillId="0" borderId="3" xfId="2" applyFont="1" applyFill="1" applyBorder="1" applyAlignment="1" applyProtection="1">
      <alignment horizontal="right" vertical="center" wrapText="1"/>
    </xf>
    <xf numFmtId="41" fontId="7" fillId="0" borderId="4" xfId="2" applyFont="1" applyFill="1" applyBorder="1" applyAlignment="1" applyProtection="1">
      <alignment horizontal="right" vertical="center" wrapText="1"/>
    </xf>
    <xf numFmtId="41" fontId="7" fillId="0" borderId="11" xfId="2" applyFont="1" applyFill="1" applyBorder="1" applyAlignment="1" applyProtection="1">
      <alignment horizontal="right" vertical="center" wrapText="1"/>
    </xf>
    <xf numFmtId="41" fontId="7" fillId="0" borderId="12" xfId="2" applyFont="1" applyFill="1" applyBorder="1" applyAlignment="1" applyProtection="1">
      <alignment horizontal="right" vertical="center" wrapText="1"/>
    </xf>
    <xf numFmtId="41" fontId="6" fillId="2" borderId="16" xfId="2" applyFont="1" applyFill="1" applyBorder="1" applyAlignment="1" applyProtection="1">
      <alignment horizontal="right" vertical="center" wrapText="1"/>
    </xf>
    <xf numFmtId="41" fontId="6" fillId="2" borderId="17" xfId="2" applyFont="1" applyFill="1" applyBorder="1" applyAlignment="1" applyProtection="1">
      <alignment horizontal="right" vertical="center" wrapText="1"/>
    </xf>
    <xf numFmtId="41" fontId="7" fillId="0" borderId="15" xfId="2" applyFont="1" applyFill="1" applyBorder="1" applyAlignment="1" applyProtection="1">
      <alignment horizontal="right" vertical="center" wrapText="1"/>
    </xf>
    <xf numFmtId="41" fontId="7" fillId="0" borderId="18" xfId="2" applyFont="1" applyFill="1" applyBorder="1" applyAlignment="1" applyProtection="1">
      <alignment horizontal="right" vertical="center" wrapText="1"/>
    </xf>
    <xf numFmtId="41" fontId="7" fillId="3" borderId="15" xfId="2" applyFont="1" applyFill="1" applyBorder="1" applyAlignment="1" applyProtection="1">
      <alignment horizontal="right" vertical="center" wrapText="1"/>
    </xf>
    <xf numFmtId="41" fontId="7" fillId="3" borderId="16" xfId="2" applyFont="1" applyFill="1" applyBorder="1" applyAlignment="1" applyProtection="1">
      <alignment horizontal="right" vertical="center" wrapText="1"/>
    </xf>
    <xf numFmtId="41" fontId="7" fillId="0" borderId="16" xfId="2" applyFont="1" applyFill="1" applyBorder="1" applyAlignment="1" applyProtection="1">
      <alignment horizontal="right" vertical="center" wrapText="1"/>
    </xf>
    <xf numFmtId="41" fontId="7" fillId="3" borderId="19" xfId="2" applyFont="1" applyFill="1" applyBorder="1" applyAlignment="1" applyProtection="1">
      <alignment horizontal="right" vertical="center" wrapText="1"/>
    </xf>
    <xf numFmtId="41" fontId="7" fillId="0" borderId="17" xfId="2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6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>
      <alignment horizontal="right" vertical="center"/>
    </xf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14" fillId="0" borderId="0" xfId="3" applyFont="1" applyAlignment="1">
      <alignment horizontal="center" vertical="center"/>
    </xf>
    <xf numFmtId="0" fontId="10" fillId="0" borderId="0" xfId="3">
      <alignment vertical="center"/>
    </xf>
    <xf numFmtId="41" fontId="0" fillId="0" borderId="0" xfId="4" applyFont="1">
      <alignment vertical="center"/>
    </xf>
    <xf numFmtId="41" fontId="10" fillId="0" borderId="0" xfId="4">
      <alignment vertical="center"/>
    </xf>
    <xf numFmtId="0" fontId="16" fillId="0" borderId="0" xfId="3" applyNumberFormat="1" applyFont="1" applyFill="1" applyBorder="1" applyAlignment="1" applyProtection="1">
      <alignment horizontal="center" vertical="top"/>
      <protection locked="0"/>
    </xf>
    <xf numFmtId="0" fontId="13" fillId="0" borderId="0" xfId="3" applyFont="1">
      <alignment vertical="center"/>
    </xf>
    <xf numFmtId="41" fontId="17" fillId="0" borderId="59" xfId="4" applyFont="1" applyFill="1" applyBorder="1" applyAlignment="1">
      <alignment horizontal="center" vertical="center" wrapText="1"/>
    </xf>
    <xf numFmtId="41" fontId="17" fillId="0" borderId="60" xfId="4" applyFont="1" applyFill="1" applyBorder="1" applyAlignment="1">
      <alignment horizontal="center" vertical="center" wrapText="1"/>
    </xf>
    <xf numFmtId="0" fontId="17" fillId="5" borderId="59" xfId="3" applyFont="1" applyFill="1" applyBorder="1" applyAlignment="1">
      <alignment horizontal="center" vertical="center" wrapText="1"/>
    </xf>
    <xf numFmtId="41" fontId="17" fillId="5" borderId="59" xfId="4" applyFont="1" applyFill="1" applyBorder="1" applyAlignment="1">
      <alignment horizontal="right" vertical="center" wrapText="1"/>
    </xf>
    <xf numFmtId="41" fontId="13" fillId="0" borderId="0" xfId="3" applyNumberFormat="1" applyFont="1">
      <alignment vertical="center"/>
    </xf>
    <xf numFmtId="0" fontId="17" fillId="5" borderId="65" xfId="3" applyFont="1" applyFill="1" applyBorder="1" applyAlignment="1">
      <alignment horizontal="center" vertical="center" wrapText="1"/>
    </xf>
    <xf numFmtId="41" fontId="17" fillId="5" borderId="65" xfId="4" applyFont="1" applyFill="1" applyBorder="1" applyAlignment="1">
      <alignment horizontal="right" vertical="center" wrapText="1"/>
    </xf>
    <xf numFmtId="0" fontId="18" fillId="0" borderId="58" xfId="3" applyFont="1" applyFill="1" applyBorder="1" applyAlignment="1">
      <alignment horizontal="center" vertical="center" wrapText="1"/>
    </xf>
    <xf numFmtId="41" fontId="18" fillId="0" borderId="69" xfId="4" applyFont="1" applyFill="1" applyBorder="1" applyAlignment="1">
      <alignment horizontal="right" vertical="center" wrapText="1"/>
    </xf>
    <xf numFmtId="41" fontId="18" fillId="0" borderId="69" xfId="4" applyFont="1" applyFill="1" applyBorder="1" applyAlignment="1">
      <alignment horizontal="center" vertical="center" wrapText="1"/>
    </xf>
    <xf numFmtId="41" fontId="18" fillId="0" borderId="70" xfId="4" applyFont="1" applyFill="1" applyBorder="1" applyAlignment="1">
      <alignment horizontal="center" vertical="center" wrapText="1"/>
    </xf>
    <xf numFmtId="0" fontId="10" fillId="0" borderId="0" xfId="3" applyFill="1">
      <alignment vertical="center"/>
    </xf>
    <xf numFmtId="0" fontId="13" fillId="0" borderId="0" xfId="3" applyFont="1" applyFill="1">
      <alignment vertical="center"/>
    </xf>
    <xf numFmtId="0" fontId="18" fillId="0" borderId="62" xfId="3" applyFont="1" applyFill="1" applyBorder="1" applyAlignment="1">
      <alignment horizontal="center" vertical="center" wrapText="1"/>
    </xf>
    <xf numFmtId="41" fontId="18" fillId="0" borderId="73" xfId="4" applyFont="1" applyFill="1" applyBorder="1" applyAlignment="1">
      <alignment horizontal="right" vertical="center" wrapText="1"/>
    </xf>
    <xf numFmtId="41" fontId="18" fillId="0" borderId="74" xfId="4" applyFont="1" applyFill="1" applyBorder="1" applyAlignment="1">
      <alignment horizontal="right" vertical="center" wrapText="1"/>
    </xf>
    <xf numFmtId="41" fontId="18" fillId="0" borderId="73" xfId="4" applyFont="1" applyFill="1" applyBorder="1" applyAlignment="1">
      <alignment horizontal="center" vertical="center" wrapText="1"/>
    </xf>
    <xf numFmtId="41" fontId="18" fillId="0" borderId="75" xfId="4" applyFont="1" applyFill="1" applyBorder="1" applyAlignment="1">
      <alignment horizontal="center" vertical="center" wrapText="1"/>
    </xf>
    <xf numFmtId="0" fontId="18" fillId="0" borderId="78" xfId="3" applyFont="1" applyFill="1" applyBorder="1" applyAlignment="1">
      <alignment horizontal="center" vertical="center" wrapText="1"/>
    </xf>
    <xf numFmtId="41" fontId="18" fillId="0" borderId="55" xfId="4" applyFont="1" applyFill="1" applyBorder="1" applyAlignment="1">
      <alignment horizontal="right" vertical="center" wrapText="1"/>
    </xf>
    <xf numFmtId="41" fontId="18" fillId="0" borderId="55" xfId="4" applyFont="1" applyFill="1" applyBorder="1" applyAlignment="1">
      <alignment horizontal="center" vertical="center" wrapText="1"/>
    </xf>
    <xf numFmtId="41" fontId="18" fillId="0" borderId="56" xfId="4" applyFont="1" applyFill="1" applyBorder="1" applyAlignment="1">
      <alignment horizontal="center" vertical="center" wrapText="1"/>
    </xf>
    <xf numFmtId="0" fontId="18" fillId="0" borderId="81" xfId="3" applyFont="1" applyFill="1" applyBorder="1" applyAlignment="1">
      <alignment horizontal="center" vertical="center" wrapText="1"/>
    </xf>
    <xf numFmtId="41" fontId="18" fillId="0" borderId="74" xfId="4" applyFont="1" applyFill="1" applyBorder="1" applyAlignment="1">
      <alignment horizontal="center" vertical="center" wrapText="1"/>
    </xf>
    <xf numFmtId="41" fontId="18" fillId="0" borderId="82" xfId="4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41" fontId="17" fillId="0" borderId="55" xfId="4" applyFont="1" applyFill="1" applyBorder="1" applyAlignment="1">
      <alignment horizontal="right" vertical="center" wrapText="1"/>
    </xf>
    <xf numFmtId="41" fontId="17" fillId="0" borderId="55" xfId="4" applyFont="1" applyFill="1" applyBorder="1" applyAlignment="1">
      <alignment horizontal="center" vertical="center" wrapText="1"/>
    </xf>
    <xf numFmtId="41" fontId="17" fillId="0" borderId="56" xfId="4" applyFont="1" applyFill="1" applyBorder="1" applyAlignment="1">
      <alignment horizontal="center" vertical="center" wrapText="1"/>
    </xf>
    <xf numFmtId="0" fontId="12" fillId="0" borderId="0" xfId="3" applyFont="1" applyFill="1">
      <alignment vertical="center"/>
    </xf>
    <xf numFmtId="0" fontId="11" fillId="0" borderId="0" xfId="3" applyFont="1" applyFill="1">
      <alignment vertical="center"/>
    </xf>
    <xf numFmtId="0" fontId="17" fillId="0" borderId="87" xfId="3" applyFont="1" applyFill="1" applyBorder="1" applyAlignment="1">
      <alignment horizontal="center" vertical="center" wrapText="1"/>
    </xf>
    <xf numFmtId="41" fontId="17" fillId="0" borderId="59" xfId="4" applyFont="1" applyFill="1" applyBorder="1" applyAlignment="1">
      <alignment horizontal="right" vertical="center" wrapText="1"/>
    </xf>
    <xf numFmtId="0" fontId="18" fillId="0" borderId="87" xfId="3" applyFont="1" applyFill="1" applyBorder="1" applyAlignment="1">
      <alignment horizontal="center" vertical="center" wrapText="1"/>
    </xf>
    <xf numFmtId="41" fontId="18" fillId="0" borderId="59" xfId="4" applyFont="1" applyFill="1" applyBorder="1" applyAlignment="1">
      <alignment horizontal="right" vertical="center" wrapText="1"/>
    </xf>
    <xf numFmtId="41" fontId="18" fillId="0" borderId="59" xfId="4" applyFont="1" applyFill="1" applyBorder="1" applyAlignment="1">
      <alignment horizontal="center" vertical="center" wrapText="1"/>
    </xf>
    <xf numFmtId="41" fontId="18" fillId="0" borderId="60" xfId="4" applyFont="1" applyFill="1" applyBorder="1" applyAlignment="1">
      <alignment horizontal="center" vertical="center" wrapText="1"/>
    </xf>
    <xf numFmtId="0" fontId="17" fillId="0" borderId="55" xfId="3" applyFont="1" applyFill="1" applyBorder="1" applyAlignment="1">
      <alignment horizontal="center" vertical="center" wrapText="1"/>
    </xf>
    <xf numFmtId="0" fontId="17" fillId="0" borderId="59" xfId="3" applyFont="1" applyFill="1" applyBorder="1" applyAlignment="1">
      <alignment horizontal="center" vertical="center" wrapText="1"/>
    </xf>
    <xf numFmtId="0" fontId="18" fillId="0" borderId="59" xfId="3" applyFont="1" applyFill="1" applyBorder="1" applyAlignment="1">
      <alignment horizontal="center" vertical="center" wrapText="1"/>
    </xf>
    <xf numFmtId="0" fontId="18" fillId="0" borderId="74" xfId="3" applyFont="1" applyFill="1" applyBorder="1" applyAlignment="1">
      <alignment horizontal="center" vertical="center" wrapText="1"/>
    </xf>
    <xf numFmtId="0" fontId="20" fillId="0" borderId="78" xfId="3" applyFont="1" applyFill="1" applyBorder="1" applyAlignment="1">
      <alignment horizontal="center" vertical="center" wrapText="1"/>
    </xf>
    <xf numFmtId="41" fontId="20" fillId="0" borderId="55" xfId="4" applyFont="1" applyFill="1" applyBorder="1" applyAlignment="1">
      <alignment horizontal="right" vertical="center" wrapText="1"/>
    </xf>
    <xf numFmtId="41" fontId="20" fillId="0" borderId="55" xfId="4" applyFont="1" applyFill="1" applyBorder="1" applyAlignment="1">
      <alignment horizontal="center" vertical="center" wrapText="1"/>
    </xf>
    <xf numFmtId="41" fontId="20" fillId="0" borderId="56" xfId="4" applyFont="1" applyFill="1" applyBorder="1" applyAlignment="1">
      <alignment horizontal="center" vertical="center" wrapText="1"/>
    </xf>
    <xf numFmtId="0" fontId="21" fillId="0" borderId="0" xfId="3" applyFont="1" applyFill="1">
      <alignment vertical="center"/>
    </xf>
    <xf numFmtId="0" fontId="20" fillId="0" borderId="87" xfId="3" applyFont="1" applyFill="1" applyBorder="1" applyAlignment="1">
      <alignment horizontal="center" vertical="center" wrapText="1"/>
    </xf>
    <xf numFmtId="41" fontId="20" fillId="0" borderId="59" xfId="4" applyFont="1" applyFill="1" applyBorder="1" applyAlignment="1">
      <alignment horizontal="right" vertical="center" wrapText="1"/>
    </xf>
    <xf numFmtId="41" fontId="20" fillId="0" borderId="59" xfId="4" applyFont="1" applyFill="1" applyBorder="1" applyAlignment="1">
      <alignment horizontal="center" vertical="center" wrapText="1"/>
    </xf>
    <xf numFmtId="41" fontId="20" fillId="0" borderId="60" xfId="4" applyFont="1" applyFill="1" applyBorder="1" applyAlignment="1">
      <alignment horizontal="center" vertical="center" wrapText="1"/>
    </xf>
    <xf numFmtId="0" fontId="20" fillId="0" borderId="58" xfId="3" applyFont="1" applyFill="1" applyBorder="1" applyAlignment="1">
      <alignment horizontal="center" vertical="center" wrapText="1"/>
    </xf>
    <xf numFmtId="41" fontId="17" fillId="0" borderId="69" xfId="4" applyFont="1" applyFill="1" applyBorder="1" applyAlignment="1">
      <alignment horizontal="right" vertical="center" wrapText="1"/>
    </xf>
    <xf numFmtId="41" fontId="20" fillId="0" borderId="69" xfId="4" applyFont="1" applyFill="1" applyBorder="1" applyAlignment="1">
      <alignment horizontal="right" vertical="center" wrapText="1"/>
    </xf>
    <xf numFmtId="41" fontId="17" fillId="5" borderId="60" xfId="4" applyFont="1" applyFill="1" applyBorder="1" applyAlignment="1">
      <alignment horizontal="center" vertical="center" wrapText="1"/>
    </xf>
    <xf numFmtId="41" fontId="17" fillId="5" borderId="66" xfId="4" applyFont="1" applyFill="1" applyBorder="1" applyAlignment="1">
      <alignment horizontal="center" vertical="center" wrapText="1"/>
    </xf>
    <xf numFmtId="41" fontId="17" fillId="0" borderId="70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right" vertical="center"/>
    </xf>
    <xf numFmtId="41" fontId="17" fillId="6" borderId="69" xfId="4" applyFont="1" applyFill="1" applyBorder="1" applyAlignment="1">
      <alignment horizontal="center" vertical="center" wrapText="1"/>
    </xf>
    <xf numFmtId="0" fontId="17" fillId="6" borderId="69" xfId="3" applyFont="1" applyFill="1" applyBorder="1" applyAlignment="1">
      <alignment horizontal="center" vertical="center" wrapText="1"/>
    </xf>
    <xf numFmtId="0" fontId="17" fillId="6" borderId="107" xfId="3" applyFont="1" applyFill="1" applyBorder="1" applyAlignment="1">
      <alignment horizontal="center" vertical="center" wrapText="1"/>
    </xf>
    <xf numFmtId="0" fontId="17" fillId="6" borderId="87" xfId="3" applyFont="1" applyFill="1" applyBorder="1" applyAlignment="1">
      <alignment horizontal="center" vertical="center" wrapText="1"/>
    </xf>
    <xf numFmtId="41" fontId="17" fillId="6" borderId="59" xfId="2" applyFont="1" applyFill="1" applyBorder="1" applyAlignment="1">
      <alignment horizontal="center" vertical="center" wrapText="1"/>
    </xf>
    <xf numFmtId="41" fontId="17" fillId="6" borderId="110" xfId="2" applyFont="1" applyFill="1" applyBorder="1" applyAlignment="1">
      <alignment horizontal="center" vertical="center" wrapText="1"/>
    </xf>
    <xf numFmtId="41" fontId="10" fillId="0" borderId="0" xfId="3" applyNumberFormat="1">
      <alignment vertical="center"/>
    </xf>
    <xf numFmtId="0" fontId="17" fillId="6" borderId="113" xfId="3" applyFont="1" applyFill="1" applyBorder="1" applyAlignment="1">
      <alignment horizontal="center" vertical="center" wrapText="1"/>
    </xf>
    <xf numFmtId="41" fontId="17" fillId="6" borderId="65" xfId="2" applyFont="1" applyFill="1" applyBorder="1" applyAlignment="1">
      <alignment horizontal="center" vertical="center" wrapText="1"/>
    </xf>
    <xf numFmtId="41" fontId="17" fillId="6" borderId="114" xfId="2" applyFont="1" applyFill="1" applyBorder="1" applyAlignment="1">
      <alignment horizontal="center" vertical="center" wrapText="1"/>
    </xf>
    <xf numFmtId="0" fontId="18" fillId="7" borderId="117" xfId="3" applyFont="1" applyFill="1" applyBorder="1" applyAlignment="1">
      <alignment horizontal="center" vertical="center" wrapText="1"/>
    </xf>
    <xf numFmtId="41" fontId="18" fillId="7" borderId="118" xfId="2" applyFont="1" applyFill="1" applyBorder="1" applyAlignment="1">
      <alignment horizontal="center" vertical="center" wrapText="1"/>
    </xf>
    <xf numFmtId="41" fontId="18" fillId="7" borderId="59" xfId="2" applyFont="1" applyFill="1" applyBorder="1" applyAlignment="1">
      <alignment horizontal="center" vertical="center" wrapText="1"/>
    </xf>
    <xf numFmtId="41" fontId="18" fillId="7" borderId="119" xfId="2" applyFont="1" applyFill="1" applyBorder="1" applyAlignment="1">
      <alignment horizontal="center" vertical="center" wrapText="1"/>
    </xf>
    <xf numFmtId="0" fontId="18" fillId="7" borderId="81" xfId="3" applyFont="1" applyFill="1" applyBorder="1" applyAlignment="1">
      <alignment horizontal="center" vertical="center" wrapText="1"/>
    </xf>
    <xf numFmtId="41" fontId="18" fillId="7" borderId="74" xfId="2" applyFont="1" applyFill="1" applyBorder="1" applyAlignment="1">
      <alignment horizontal="center" vertical="center" wrapText="1"/>
    </xf>
    <xf numFmtId="41" fontId="18" fillId="7" borderId="121" xfId="2" applyFont="1" applyFill="1" applyBorder="1" applyAlignment="1">
      <alignment horizontal="center" vertical="center" wrapText="1"/>
    </xf>
    <xf numFmtId="0" fontId="18" fillId="7" borderId="78" xfId="3" applyFont="1" applyFill="1" applyBorder="1" applyAlignment="1">
      <alignment horizontal="center" vertical="center" wrapText="1"/>
    </xf>
    <xf numFmtId="41" fontId="18" fillId="7" borderId="55" xfId="2" applyFont="1" applyFill="1" applyBorder="1" applyAlignment="1">
      <alignment horizontal="center" vertical="center" wrapText="1"/>
    </xf>
    <xf numFmtId="41" fontId="18" fillId="7" borderId="123" xfId="2" applyFont="1" applyFill="1" applyBorder="1" applyAlignment="1">
      <alignment horizontal="center" vertical="center" wrapText="1"/>
    </xf>
    <xf numFmtId="41" fontId="18" fillId="7" borderId="110" xfId="2" applyFont="1" applyFill="1" applyBorder="1" applyAlignment="1">
      <alignment horizontal="center" vertical="center" wrapText="1"/>
    </xf>
    <xf numFmtId="0" fontId="17" fillId="7" borderId="78" xfId="3" applyFont="1" applyFill="1" applyBorder="1" applyAlignment="1">
      <alignment horizontal="center" vertical="center" wrapText="1"/>
    </xf>
    <xf numFmtId="41" fontId="17" fillId="7" borderId="55" xfId="2" applyFont="1" applyFill="1" applyBorder="1" applyAlignment="1">
      <alignment horizontal="center" vertical="center" wrapText="1"/>
    </xf>
    <xf numFmtId="41" fontId="17" fillId="7" borderId="123" xfId="2" applyFont="1" applyFill="1" applyBorder="1" applyAlignment="1">
      <alignment horizontal="center" vertical="center" wrapText="1"/>
    </xf>
    <xf numFmtId="0" fontId="12" fillId="0" borderId="0" xfId="3" applyFont="1">
      <alignment vertical="center"/>
    </xf>
    <xf numFmtId="0" fontId="17" fillId="7" borderId="87" xfId="3" applyFont="1" applyFill="1" applyBorder="1" applyAlignment="1">
      <alignment horizontal="center" vertical="center" wrapText="1"/>
    </xf>
    <xf numFmtId="41" fontId="17" fillId="7" borderId="59" xfId="2" applyFont="1" applyFill="1" applyBorder="1" applyAlignment="1">
      <alignment horizontal="center" vertical="center" wrapText="1"/>
    </xf>
    <xf numFmtId="41" fontId="17" fillId="7" borderId="110" xfId="2" applyFont="1" applyFill="1" applyBorder="1" applyAlignment="1">
      <alignment horizontal="center" vertical="center" wrapText="1"/>
    </xf>
    <xf numFmtId="0" fontId="18" fillId="0" borderId="87" xfId="3" applyFont="1" applyBorder="1" applyAlignment="1">
      <alignment horizontal="center" vertical="center" wrapText="1"/>
    </xf>
    <xf numFmtId="41" fontId="18" fillId="0" borderId="59" xfId="2" applyFont="1" applyBorder="1" applyAlignment="1">
      <alignment horizontal="center" vertical="center" wrapText="1"/>
    </xf>
    <xf numFmtId="41" fontId="18" fillId="0" borderId="110" xfId="2" applyFont="1" applyBorder="1" applyAlignment="1">
      <alignment horizontal="center" vertical="center" wrapText="1"/>
    </xf>
    <xf numFmtId="41" fontId="18" fillId="0" borderId="59" xfId="2" applyFont="1" applyFill="1" applyBorder="1" applyAlignment="1">
      <alignment horizontal="center" vertical="center" wrapText="1"/>
    </xf>
    <xf numFmtId="0" fontId="18" fillId="0" borderId="81" xfId="3" applyFont="1" applyBorder="1" applyAlignment="1">
      <alignment horizontal="center" vertical="center" wrapText="1"/>
    </xf>
    <xf numFmtId="41" fontId="18" fillId="0" borderId="74" xfId="2" applyFont="1" applyBorder="1" applyAlignment="1">
      <alignment horizontal="center" vertical="center" wrapText="1"/>
    </xf>
    <xf numFmtId="41" fontId="18" fillId="0" borderId="74" xfId="2" applyFont="1" applyFill="1" applyBorder="1" applyAlignment="1">
      <alignment horizontal="center" vertical="center" wrapText="1"/>
    </xf>
    <xf numFmtId="41" fontId="18" fillId="0" borderId="121" xfId="2" applyFont="1" applyBorder="1" applyAlignment="1">
      <alignment horizontal="center" vertical="center" wrapText="1"/>
    </xf>
    <xf numFmtId="0" fontId="17" fillId="7" borderId="55" xfId="3" applyFont="1" applyFill="1" applyBorder="1" applyAlignment="1">
      <alignment horizontal="center" vertical="center" wrapText="1"/>
    </xf>
    <xf numFmtId="0" fontId="17" fillId="7" borderId="59" xfId="3" applyFont="1" applyFill="1" applyBorder="1" applyAlignment="1">
      <alignment horizontal="center" vertical="center" wrapText="1"/>
    </xf>
    <xf numFmtId="0" fontId="18" fillId="0" borderId="59" xfId="3" applyFont="1" applyBorder="1" applyAlignment="1">
      <alignment horizontal="center" vertical="center" wrapText="1"/>
    </xf>
    <xf numFmtId="0" fontId="18" fillId="0" borderId="74" xfId="3" applyFont="1" applyBorder="1" applyAlignment="1">
      <alignment horizontal="center" vertical="center" wrapText="1"/>
    </xf>
    <xf numFmtId="0" fontId="20" fillId="7" borderId="78" xfId="3" applyFont="1" applyFill="1" applyBorder="1" applyAlignment="1">
      <alignment horizontal="center" vertical="center" wrapText="1"/>
    </xf>
    <xf numFmtId="41" fontId="20" fillId="7" borderId="55" xfId="2" applyFont="1" applyFill="1" applyBorder="1" applyAlignment="1">
      <alignment horizontal="center" vertical="center" wrapText="1"/>
    </xf>
    <xf numFmtId="0" fontId="21" fillId="0" borderId="0" xfId="3" applyFont="1">
      <alignment vertical="center"/>
    </xf>
    <xf numFmtId="0" fontId="20" fillId="7" borderId="87" xfId="3" applyFont="1" applyFill="1" applyBorder="1" applyAlignment="1">
      <alignment horizontal="center" vertical="center" wrapText="1"/>
    </xf>
    <xf numFmtId="41" fontId="20" fillId="7" borderId="59" xfId="2" applyFont="1" applyFill="1" applyBorder="1" applyAlignment="1">
      <alignment horizontal="center" vertical="center" wrapText="1"/>
    </xf>
    <xf numFmtId="41" fontId="18" fillId="0" borderId="110" xfId="2" applyFont="1" applyFill="1" applyBorder="1" applyAlignment="1">
      <alignment horizontal="center" vertical="center" wrapText="1"/>
    </xf>
    <xf numFmtId="0" fontId="18" fillId="0" borderId="62" xfId="3" applyFont="1" applyBorder="1" applyAlignment="1">
      <alignment horizontal="center" vertical="center" wrapText="1"/>
    </xf>
    <xf numFmtId="41" fontId="18" fillId="0" borderId="73" xfId="2" applyFont="1" applyBorder="1" applyAlignment="1">
      <alignment horizontal="center" vertical="center" wrapText="1"/>
    </xf>
    <xf numFmtId="41" fontId="18" fillId="7" borderId="73" xfId="2" applyFont="1" applyFill="1" applyBorder="1" applyAlignment="1">
      <alignment horizontal="center" vertical="center" wrapText="1"/>
    </xf>
    <xf numFmtId="41" fontId="18" fillId="0" borderId="131" xfId="2" applyFont="1" applyFill="1" applyBorder="1" applyAlignment="1">
      <alignment horizontal="center" vertical="center" wrapText="1"/>
    </xf>
    <xf numFmtId="41" fontId="18" fillId="0" borderId="121" xfId="2" applyFont="1" applyFill="1" applyBorder="1" applyAlignment="1">
      <alignment horizontal="center" vertical="center" wrapText="1"/>
    </xf>
    <xf numFmtId="0" fontId="18" fillId="0" borderId="135" xfId="3" applyFont="1" applyBorder="1" applyAlignment="1">
      <alignment horizontal="center" vertical="center" wrapText="1"/>
    </xf>
    <xf numFmtId="41" fontId="18" fillId="0" borderId="136" xfId="2" applyFont="1" applyBorder="1" applyAlignment="1">
      <alignment horizontal="center" vertical="center" wrapText="1"/>
    </xf>
    <xf numFmtId="41" fontId="18" fillId="7" borderId="136" xfId="2" applyFont="1" applyFill="1" applyBorder="1" applyAlignment="1">
      <alignment horizontal="center" vertical="center" wrapText="1"/>
    </xf>
    <xf numFmtId="41" fontId="18" fillId="0" borderId="136" xfId="2" applyFont="1" applyFill="1" applyBorder="1" applyAlignment="1">
      <alignment horizontal="center" vertical="center" wrapText="1"/>
    </xf>
    <xf numFmtId="41" fontId="18" fillId="0" borderId="137" xfId="2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18" fillId="0" borderId="127" xfId="3" applyFont="1" applyBorder="1" applyAlignment="1">
      <alignment horizontal="center" vertical="center" wrapText="1"/>
    </xf>
    <xf numFmtId="0" fontId="18" fillId="0" borderId="109" xfId="3" applyFont="1" applyBorder="1" applyAlignment="1">
      <alignment horizontal="center" vertical="center" wrapText="1"/>
    </xf>
    <xf numFmtId="0" fontId="18" fillId="0" borderId="132" xfId="3" applyFont="1" applyBorder="1" applyAlignment="1">
      <alignment horizontal="center" vertical="center" wrapText="1"/>
    </xf>
    <xf numFmtId="0" fontId="18" fillId="0" borderId="124" xfId="3" applyFont="1" applyBorder="1" applyAlignment="1">
      <alignment horizontal="center" vertical="center" wrapText="1"/>
    </xf>
    <xf numFmtId="0" fontId="18" fillId="0" borderId="126" xfId="3" applyFont="1" applyBorder="1" applyAlignment="1">
      <alignment horizontal="center" vertical="center" wrapText="1"/>
    </xf>
    <xf numFmtId="0" fontId="18" fillId="0" borderId="133" xfId="3" applyFont="1" applyBorder="1" applyAlignment="1">
      <alignment horizontal="center" vertical="center" wrapText="1"/>
    </xf>
    <xf numFmtId="0" fontId="20" fillId="7" borderId="125" xfId="3" applyFont="1" applyFill="1" applyBorder="1" applyAlignment="1">
      <alignment horizontal="center" vertical="center" wrapText="1"/>
    </xf>
    <xf numFmtId="0" fontId="20" fillId="7" borderId="127" xfId="3" applyFont="1" applyFill="1" applyBorder="1" applyAlignment="1">
      <alignment horizontal="center" vertical="center" wrapText="1"/>
    </xf>
    <xf numFmtId="0" fontId="18" fillId="0" borderId="134" xfId="3" applyFont="1" applyBorder="1" applyAlignment="1">
      <alignment horizontal="center" vertical="center" wrapText="1"/>
    </xf>
    <xf numFmtId="0" fontId="18" fillId="0" borderId="62" xfId="3" applyFont="1" applyBorder="1" applyAlignment="1">
      <alignment horizontal="center" vertical="center" wrapText="1"/>
    </xf>
    <xf numFmtId="0" fontId="18" fillId="0" borderId="129" xfId="3" applyFont="1" applyBorder="1" applyAlignment="1">
      <alignment horizontal="center" vertical="center" wrapText="1"/>
    </xf>
    <xf numFmtId="0" fontId="17" fillId="7" borderId="125" xfId="3" applyFont="1" applyFill="1" applyBorder="1" applyAlignment="1">
      <alignment horizontal="center" vertical="center" wrapText="1"/>
    </xf>
    <xf numFmtId="0" fontId="17" fillId="7" borderId="127" xfId="3" applyFont="1" applyFill="1" applyBorder="1" applyAlignment="1">
      <alignment horizontal="center" vertical="center" wrapText="1"/>
    </xf>
    <xf numFmtId="0" fontId="18" fillId="0" borderId="105" xfId="3" applyFont="1" applyBorder="1" applyAlignment="1">
      <alignment horizontal="center" vertical="center" wrapText="1"/>
    </xf>
    <xf numFmtId="0" fontId="18" fillId="0" borderId="128" xfId="3" applyFont="1" applyBorder="1" applyAlignment="1">
      <alignment horizontal="center" vertical="center" wrapText="1"/>
    </xf>
    <xf numFmtId="0" fontId="18" fillId="0" borderId="130" xfId="3" applyFont="1" applyBorder="1" applyAlignment="1">
      <alignment horizontal="center" vertical="center" wrapText="1"/>
    </xf>
    <xf numFmtId="0" fontId="18" fillId="0" borderId="122" xfId="3" applyFont="1" applyBorder="1" applyAlignment="1">
      <alignment horizontal="center" vertical="center" wrapText="1"/>
    </xf>
    <xf numFmtId="0" fontId="18" fillId="0" borderId="77" xfId="3" applyFont="1" applyBorder="1" applyAlignment="1">
      <alignment horizontal="center" vertical="center" wrapText="1"/>
    </xf>
    <xf numFmtId="0" fontId="18" fillId="0" borderId="120" xfId="3" applyFont="1" applyBorder="1" applyAlignment="1">
      <alignment horizontal="center" vertical="center" wrapText="1"/>
    </xf>
    <xf numFmtId="0" fontId="18" fillId="0" borderId="80" xfId="3" applyFont="1" applyBorder="1" applyAlignment="1">
      <alignment horizontal="center" vertical="center" wrapText="1"/>
    </xf>
    <xf numFmtId="0" fontId="19" fillId="0" borderId="124" xfId="3" applyFont="1" applyBorder="1" applyAlignment="1">
      <alignment horizontal="center" vertical="center"/>
    </xf>
    <xf numFmtId="0" fontId="19" fillId="0" borderId="126" xfId="3" applyFont="1" applyBorder="1" applyAlignment="1">
      <alignment horizontal="center" vertical="center"/>
    </xf>
    <xf numFmtId="0" fontId="19" fillId="0" borderId="130" xfId="3" applyFont="1" applyBorder="1" applyAlignment="1">
      <alignment horizontal="center" vertical="center"/>
    </xf>
    <xf numFmtId="0" fontId="17" fillId="7" borderId="78" xfId="3" applyFont="1" applyFill="1" applyBorder="1" applyAlignment="1">
      <alignment horizontal="center" vertical="center" wrapText="1"/>
    </xf>
    <xf numFmtId="0" fontId="17" fillId="7" borderId="87" xfId="3" applyFont="1" applyFill="1" applyBorder="1" applyAlignment="1">
      <alignment horizontal="center" vertical="center" wrapText="1"/>
    </xf>
    <xf numFmtId="0" fontId="18" fillId="0" borderId="87" xfId="3" applyFont="1" applyBorder="1" applyAlignment="1">
      <alignment horizontal="center" vertical="center" wrapText="1"/>
    </xf>
    <xf numFmtId="0" fontId="17" fillId="6" borderId="96" xfId="3" applyFont="1" applyFill="1" applyBorder="1" applyAlignment="1">
      <alignment horizontal="center" vertical="center" wrapText="1"/>
    </xf>
    <xf numFmtId="0" fontId="17" fillId="6" borderId="97" xfId="3" applyFont="1" applyFill="1" applyBorder="1" applyAlignment="1">
      <alignment horizontal="center" vertical="center" wrapText="1"/>
    </xf>
    <xf numFmtId="0" fontId="17" fillId="6" borderId="104" xfId="3" applyFont="1" applyFill="1" applyBorder="1" applyAlignment="1">
      <alignment horizontal="center" vertical="center" wrapText="1"/>
    </xf>
    <xf numFmtId="0" fontId="17" fillId="6" borderId="105" xfId="3" applyFont="1" applyFill="1" applyBorder="1" applyAlignment="1">
      <alignment horizontal="center" vertical="center" wrapText="1"/>
    </xf>
    <xf numFmtId="0" fontId="17" fillId="6" borderId="98" xfId="3" applyFont="1" applyFill="1" applyBorder="1" applyAlignment="1">
      <alignment horizontal="center" vertical="center" wrapText="1"/>
    </xf>
    <xf numFmtId="0" fontId="17" fillId="6" borderId="99" xfId="3" applyFont="1" applyFill="1" applyBorder="1" applyAlignment="1">
      <alignment horizontal="center" vertical="center" wrapText="1"/>
    </xf>
    <xf numFmtId="0" fontId="17" fillId="6" borderId="106" xfId="3" applyFont="1" applyFill="1" applyBorder="1" applyAlignment="1">
      <alignment horizontal="center" vertical="center" wrapText="1"/>
    </xf>
    <xf numFmtId="0" fontId="17" fillId="6" borderId="58" xfId="3" applyFont="1" applyFill="1" applyBorder="1" applyAlignment="1">
      <alignment horizontal="center" vertical="center" wrapText="1"/>
    </xf>
    <xf numFmtId="41" fontId="17" fillId="6" borderId="100" xfId="4" applyFont="1" applyFill="1" applyBorder="1" applyAlignment="1">
      <alignment horizontal="center" vertical="center" wrapText="1"/>
    </xf>
    <xf numFmtId="41" fontId="17" fillId="6" borderId="101" xfId="4" applyFont="1" applyFill="1" applyBorder="1" applyAlignment="1">
      <alignment horizontal="center" vertical="center" wrapText="1"/>
    </xf>
    <xf numFmtId="41" fontId="17" fillId="6" borderId="102" xfId="4" applyFont="1" applyFill="1" applyBorder="1" applyAlignment="1">
      <alignment horizontal="center" vertical="center" wrapText="1"/>
    </xf>
    <xf numFmtId="0" fontId="17" fillId="6" borderId="100" xfId="3" applyFont="1" applyFill="1" applyBorder="1" applyAlignment="1">
      <alignment horizontal="center" vertical="center" wrapText="1"/>
    </xf>
    <xf numFmtId="0" fontId="17" fillId="6" borderId="103" xfId="3" applyFont="1" applyFill="1" applyBorder="1" applyAlignment="1">
      <alignment horizontal="center" vertical="center" wrapText="1"/>
    </xf>
    <xf numFmtId="0" fontId="17" fillId="6" borderId="108" xfId="3" applyFont="1" applyFill="1" applyBorder="1" applyAlignment="1">
      <alignment horizontal="center" vertical="center" wrapText="1"/>
    </xf>
    <xf numFmtId="0" fontId="17" fillId="6" borderId="109" xfId="3" applyFont="1" applyFill="1" applyBorder="1" applyAlignment="1">
      <alignment horizontal="center" vertical="center" wrapText="1"/>
    </xf>
    <xf numFmtId="0" fontId="17" fillId="6" borderId="111" xfId="3" applyFont="1" applyFill="1" applyBorder="1" applyAlignment="1">
      <alignment horizontal="center" vertical="center" wrapText="1"/>
    </xf>
    <xf numFmtId="0" fontId="17" fillId="6" borderId="112" xfId="3" applyFont="1" applyFill="1" applyBorder="1" applyAlignment="1">
      <alignment horizontal="center" vertical="center" wrapText="1"/>
    </xf>
    <xf numFmtId="0" fontId="18" fillId="0" borderId="115" xfId="3" applyFont="1" applyBorder="1" applyAlignment="1">
      <alignment horizontal="center" vertical="center" wrapText="1"/>
    </xf>
    <xf numFmtId="0" fontId="18" fillId="0" borderId="116" xfId="3" applyFont="1" applyBorder="1" applyAlignment="1">
      <alignment horizontal="center" vertical="center" wrapText="1"/>
    </xf>
    <xf numFmtId="0" fontId="17" fillId="5" borderId="61" xfId="3" applyFont="1" applyFill="1" applyBorder="1" applyAlignment="1">
      <alignment horizontal="center" vertical="center" wrapText="1"/>
    </xf>
    <xf numFmtId="0" fontId="17" fillId="5" borderId="62" xfId="3" applyFont="1" applyFill="1" applyBorder="1" applyAlignment="1">
      <alignment horizontal="center" vertical="center" wrapText="1"/>
    </xf>
    <xf numFmtId="0" fontId="17" fillId="5" borderId="63" xfId="3" applyFont="1" applyFill="1" applyBorder="1" applyAlignment="1">
      <alignment horizontal="center" vertical="center" wrapText="1"/>
    </xf>
    <xf numFmtId="0" fontId="17" fillId="5" borderId="64" xfId="3" applyFont="1" applyFill="1" applyBorder="1" applyAlignment="1">
      <alignment horizontal="center" vertical="center" wrapText="1"/>
    </xf>
    <xf numFmtId="0" fontId="17" fillId="0" borderId="31" xfId="3" applyFont="1" applyFill="1" applyBorder="1" applyAlignment="1">
      <alignment horizontal="center" vertical="center" wrapText="1"/>
    </xf>
    <xf numFmtId="0" fontId="17" fillId="0" borderId="54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0" fontId="17" fillId="0" borderId="58" xfId="3" applyFont="1" applyFill="1" applyBorder="1" applyAlignment="1">
      <alignment horizontal="center" vertical="center" wrapText="1"/>
    </xf>
    <xf numFmtId="0" fontId="17" fillId="0" borderId="55" xfId="3" applyFont="1" applyFill="1" applyBorder="1" applyAlignment="1">
      <alignment horizontal="center" vertical="center" wrapText="1"/>
    </xf>
    <xf numFmtId="0" fontId="17" fillId="0" borderId="59" xfId="3" applyFont="1" applyFill="1" applyBorder="1" applyAlignment="1">
      <alignment horizontal="center" vertical="center" wrapText="1"/>
    </xf>
    <xf numFmtId="41" fontId="17" fillId="0" borderId="55" xfId="4" applyFont="1" applyFill="1" applyBorder="1" applyAlignment="1">
      <alignment horizontal="center" vertical="center" wrapText="1"/>
    </xf>
    <xf numFmtId="41" fontId="17" fillId="0" borderId="56" xfId="4" applyFont="1" applyFill="1" applyBorder="1" applyAlignment="1">
      <alignment horizontal="center" vertical="center" wrapText="1"/>
    </xf>
    <xf numFmtId="0" fontId="18" fillId="0" borderId="67" xfId="3" applyFont="1" applyFill="1" applyBorder="1" applyAlignment="1">
      <alignment horizontal="center" vertical="center" wrapText="1"/>
    </xf>
    <xf numFmtId="0" fontId="18" fillId="0" borderId="68" xfId="3" applyFont="1" applyFill="1" applyBorder="1" applyAlignment="1">
      <alignment horizontal="center" vertical="center" wrapText="1"/>
    </xf>
    <xf numFmtId="0" fontId="18" fillId="0" borderId="71" xfId="3" applyFont="1" applyFill="1" applyBorder="1" applyAlignment="1">
      <alignment horizontal="center" vertical="center" wrapText="1"/>
    </xf>
    <xf numFmtId="0" fontId="18" fillId="0" borderId="72" xfId="3" applyFont="1" applyFill="1" applyBorder="1" applyAlignment="1">
      <alignment horizontal="center" vertical="center" wrapText="1"/>
    </xf>
    <xf numFmtId="0" fontId="18" fillId="0" borderId="76" xfId="3" applyFont="1" applyFill="1" applyBorder="1" applyAlignment="1">
      <alignment horizontal="center" vertical="center" wrapText="1"/>
    </xf>
    <xf numFmtId="0" fontId="18" fillId="0" borderId="77" xfId="3" applyFont="1" applyFill="1" applyBorder="1" applyAlignment="1">
      <alignment horizontal="center" vertical="center" wrapText="1"/>
    </xf>
    <xf numFmtId="0" fontId="18" fillId="0" borderId="79" xfId="3" applyFont="1" applyFill="1" applyBorder="1" applyAlignment="1">
      <alignment horizontal="center" vertical="center" wrapText="1"/>
    </xf>
    <xf numFmtId="0" fontId="18" fillId="0" borderId="80" xfId="3" applyFont="1" applyFill="1" applyBorder="1" applyAlignment="1">
      <alignment horizontal="center" vertical="center" wrapText="1"/>
    </xf>
    <xf numFmtId="0" fontId="19" fillId="0" borderId="83" xfId="3" applyFont="1" applyFill="1" applyBorder="1" applyAlignment="1">
      <alignment horizontal="center" vertical="center"/>
    </xf>
    <xf numFmtId="0" fontId="19" fillId="0" borderId="85" xfId="3" applyFont="1" applyFill="1" applyBorder="1" applyAlignment="1">
      <alignment horizontal="center" vertical="center"/>
    </xf>
    <xf numFmtId="0" fontId="19" fillId="0" borderId="93" xfId="3" applyFont="1" applyFill="1" applyBorder="1" applyAlignment="1">
      <alignment horizontal="center" vertical="center"/>
    </xf>
    <xf numFmtId="0" fontId="17" fillId="0" borderId="84" xfId="3" applyFont="1" applyFill="1" applyBorder="1" applyAlignment="1">
      <alignment horizontal="center" vertical="center" wrapText="1"/>
    </xf>
    <xf numFmtId="0" fontId="17" fillId="0" borderId="86" xfId="3" applyFont="1" applyFill="1" applyBorder="1" applyAlignment="1">
      <alignment horizontal="center" vertical="center" wrapText="1"/>
    </xf>
    <xf numFmtId="0" fontId="18" fillId="0" borderId="88" xfId="3" applyFont="1" applyFill="1" applyBorder="1" applyAlignment="1">
      <alignment horizontal="center" vertical="center" wrapText="1"/>
    </xf>
    <xf numFmtId="0" fontId="18" fillId="0" borderId="89" xfId="3" applyFont="1" applyFill="1" applyBorder="1" applyAlignment="1">
      <alignment horizontal="center" vertical="center" wrapText="1"/>
    </xf>
    <xf numFmtId="0" fontId="18" fillId="0" borderId="90" xfId="3" applyFont="1" applyFill="1" applyBorder="1" applyAlignment="1">
      <alignment horizontal="center" vertical="center" wrapText="1"/>
    </xf>
    <xf numFmtId="0" fontId="17" fillId="0" borderId="76" xfId="3" applyFont="1" applyFill="1" applyBorder="1" applyAlignment="1">
      <alignment horizontal="center" vertical="center" wrapText="1"/>
    </xf>
    <xf numFmtId="0" fontId="17" fillId="0" borderId="91" xfId="3" applyFont="1" applyFill="1" applyBorder="1" applyAlignment="1">
      <alignment horizontal="center" vertical="center" wrapText="1"/>
    </xf>
    <xf numFmtId="0" fontId="18" fillId="0" borderId="91" xfId="3" applyFont="1" applyFill="1" applyBorder="1" applyAlignment="1">
      <alignment horizontal="center" vertical="center" wrapText="1"/>
    </xf>
    <xf numFmtId="0" fontId="18" fillId="0" borderId="92" xfId="3" applyFont="1" applyFill="1" applyBorder="1" applyAlignment="1">
      <alignment horizontal="center" vertical="center" wrapText="1"/>
    </xf>
    <xf numFmtId="0" fontId="18" fillId="0" borderId="94" xfId="3" applyFont="1" applyFill="1" applyBorder="1" applyAlignment="1">
      <alignment horizontal="center" vertical="center" wrapText="1"/>
    </xf>
    <xf numFmtId="0" fontId="20" fillId="0" borderId="68" xfId="3" applyFont="1" applyFill="1" applyBorder="1" applyAlignment="1">
      <alignment horizontal="center" vertical="center" wrapText="1"/>
    </xf>
    <xf numFmtId="0" fontId="20" fillId="0" borderId="94" xfId="3" applyFont="1" applyFill="1" applyBorder="1" applyAlignment="1">
      <alignment horizontal="center" vertical="center" wrapText="1"/>
    </xf>
    <xf numFmtId="0" fontId="18" fillId="0" borderId="95" xfId="3" applyFont="1" applyFill="1" applyBorder="1" applyAlignment="1">
      <alignment horizontal="center" vertical="center" wrapText="1"/>
    </xf>
    <xf numFmtId="0" fontId="20" fillId="0" borderId="77" xfId="3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6" fillId="0" borderId="51" xfId="1" applyFont="1" applyFill="1" applyBorder="1" applyAlignment="1" applyProtection="1">
      <alignment horizontal="center" vertical="center" wrapText="1"/>
      <protection locked="0"/>
    </xf>
    <xf numFmtId="0" fontId="6" fillId="0" borderId="52" xfId="1" applyFont="1" applyFill="1" applyBorder="1" applyAlignment="1" applyProtection="1">
      <alignment horizontal="center" vertical="center" wrapText="1"/>
      <protection locked="0"/>
    </xf>
    <xf numFmtId="0" fontId="6" fillId="0" borderId="53" xfId="1" applyFont="1" applyFill="1" applyBorder="1" applyAlignment="1" applyProtection="1">
      <alignment horizontal="center" vertical="center" wrapText="1"/>
      <protection locked="0"/>
    </xf>
    <xf numFmtId="0" fontId="6" fillId="3" borderId="34" xfId="1" applyFont="1" applyFill="1" applyBorder="1" applyAlignment="1" applyProtection="1">
      <alignment horizontal="center" vertical="center" wrapText="1"/>
      <protection locked="0"/>
    </xf>
    <xf numFmtId="0" fontId="6" fillId="3" borderId="9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33" xfId="1" applyFont="1" applyFill="1" applyBorder="1" applyAlignment="1" applyProtection="1">
      <alignment horizontal="center" vertical="center" wrapText="1"/>
      <protection locked="0"/>
    </xf>
    <xf numFmtId="0" fontId="6" fillId="0" borderId="42" xfId="1" applyFont="1" applyFill="1" applyBorder="1" applyAlignment="1" applyProtection="1">
      <alignment horizontal="center" vertical="center" wrapText="1"/>
      <protection locked="0"/>
    </xf>
    <xf numFmtId="0" fontId="6" fillId="0" borderId="39" xfId="1" applyFont="1" applyFill="1" applyBorder="1" applyAlignment="1" applyProtection="1">
      <alignment horizontal="center" vertical="center" wrapText="1"/>
      <protection locked="0"/>
    </xf>
    <xf numFmtId="0" fontId="6" fillId="0" borderId="50" xfId="1" applyFont="1" applyFill="1" applyBorder="1" applyAlignment="1" applyProtection="1">
      <alignment horizontal="center" vertical="center" wrapText="1"/>
      <protection locked="0"/>
    </xf>
    <xf numFmtId="0" fontId="6" fillId="0" borderId="30" xfId="1" applyFont="1" applyFill="1" applyBorder="1" applyAlignment="1" applyProtection="1">
      <alignment horizontal="center" vertical="center" wrapText="1"/>
      <protection locked="0"/>
    </xf>
    <xf numFmtId="0" fontId="6" fillId="0" borderId="49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45" xfId="1" applyFont="1" applyFill="1" applyBorder="1" applyAlignment="1" applyProtection="1">
      <alignment horizontal="center" vertical="center" wrapText="1"/>
      <protection locked="0"/>
    </xf>
    <xf numFmtId="0" fontId="6" fillId="0" borderId="47" xfId="1" applyFont="1" applyFill="1" applyBorder="1" applyAlignment="1" applyProtection="1">
      <alignment horizontal="center" vertical="center" wrapText="1"/>
      <protection locked="0"/>
    </xf>
    <xf numFmtId="0" fontId="6" fillId="0" borderId="48" xfId="1" applyFont="1" applyFill="1" applyBorder="1" applyAlignment="1" applyProtection="1">
      <alignment horizontal="center" vertical="center" wrapText="1"/>
      <protection locked="0"/>
    </xf>
    <xf numFmtId="0" fontId="6" fillId="0" borderId="46" xfId="1" applyFont="1" applyFill="1" applyBorder="1" applyAlignment="1" applyProtection="1">
      <alignment horizontal="center" vertical="center" wrapText="1"/>
      <protection locked="0"/>
    </xf>
    <xf numFmtId="0" fontId="6" fillId="2" borderId="44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43" xfId="1" applyFont="1" applyFill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Fill="1" applyBorder="1" applyAlignment="1" applyProtection="1">
      <alignment horizontal="center" vertical="center" wrapText="1"/>
      <protection locked="0"/>
    </xf>
  </cellXfs>
  <cellStyles count="5">
    <cellStyle name="쉼표 [0] 2" xfId="2"/>
    <cellStyle name="쉼표 [0] 4 2" xfId="4"/>
    <cellStyle name="표준" xfId="0" builtinId="0"/>
    <cellStyle name="표준 2" xfId="1"/>
    <cellStyle name="표준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5"/>
  <sheetViews>
    <sheetView tabSelected="1" zoomScale="115" zoomScaleNormal="115" workbookViewId="0">
      <selection activeCell="B1" sqref="B1:J1"/>
    </sheetView>
  </sheetViews>
  <sheetFormatPr defaultRowHeight="16.5" x14ac:dyDescent="0.3"/>
  <cols>
    <col min="1" max="1" width="1.5" style="60" customWidth="1"/>
    <col min="2" max="2" width="13.5" style="60" customWidth="1"/>
    <col min="3" max="3" width="16.75" style="60" customWidth="1"/>
    <col min="4" max="4" width="9" style="60"/>
    <col min="5" max="7" width="14.875" style="61" bestFit="1" customWidth="1"/>
    <col min="8" max="8" width="12.375" style="61" bestFit="1" customWidth="1"/>
    <col min="9" max="9" width="11.375" style="60" bestFit="1" customWidth="1"/>
    <col min="10" max="10" width="10.625" style="60" bestFit="1" customWidth="1"/>
    <col min="11" max="11" width="9" style="60"/>
    <col min="12" max="13" width="12.125" style="60" bestFit="1" customWidth="1"/>
    <col min="14" max="16384" width="9" style="60"/>
  </cols>
  <sheetData>
    <row r="1" spans="2:13" s="57" customFormat="1" ht="26.25" x14ac:dyDescent="0.3">
      <c r="B1" s="179" t="s">
        <v>93</v>
      </c>
      <c r="C1" s="179"/>
      <c r="D1" s="179"/>
      <c r="E1" s="179"/>
      <c r="F1" s="179"/>
      <c r="G1" s="179"/>
      <c r="H1" s="179"/>
      <c r="I1" s="179"/>
      <c r="J1" s="179"/>
    </row>
    <row r="2" spans="2:13" ht="17.25" thickBot="1" x14ac:dyDescent="0.35">
      <c r="J2" s="121" t="s">
        <v>79</v>
      </c>
    </row>
    <row r="3" spans="2:13" ht="17.25" thickTop="1" x14ac:dyDescent="0.3">
      <c r="B3" s="206" t="s">
        <v>80</v>
      </c>
      <c r="C3" s="207"/>
      <c r="D3" s="210" t="s">
        <v>2</v>
      </c>
      <c r="E3" s="211"/>
      <c r="F3" s="214" t="s">
        <v>81</v>
      </c>
      <c r="G3" s="215"/>
      <c r="H3" s="216"/>
      <c r="I3" s="217" t="s">
        <v>82</v>
      </c>
      <c r="J3" s="218"/>
    </row>
    <row r="4" spans="2:13" x14ac:dyDescent="0.3">
      <c r="B4" s="208"/>
      <c r="C4" s="209"/>
      <c r="D4" s="212"/>
      <c r="E4" s="213"/>
      <c r="F4" s="122" t="s">
        <v>83</v>
      </c>
      <c r="G4" s="122" t="s">
        <v>84</v>
      </c>
      <c r="H4" s="122" t="s">
        <v>85</v>
      </c>
      <c r="I4" s="123" t="s">
        <v>86</v>
      </c>
      <c r="J4" s="124" t="s">
        <v>87</v>
      </c>
    </row>
    <row r="5" spans="2:13" x14ac:dyDescent="0.3">
      <c r="B5" s="219" t="s">
        <v>88</v>
      </c>
      <c r="C5" s="220"/>
      <c r="D5" s="125" t="s">
        <v>54</v>
      </c>
      <c r="E5" s="126">
        <f>SUM(E7,E9,E11,E13,E15,E23,E29,E35,E49)</f>
        <v>9950</v>
      </c>
      <c r="F5" s="126">
        <f>SUM(F7,F9,F11,F13,F15,F23,F29,F35,F49)</f>
        <v>9951</v>
      </c>
      <c r="G5" s="126">
        <f t="shared" ref="G5:G6" si="0">F5-H5</f>
        <v>9903</v>
      </c>
      <c r="H5" s="126">
        <f t="shared" ref="H5:J6" si="1">SUM(H7,H9,H11,H13,H15,H23,H29,H35,H49)</f>
        <v>48</v>
      </c>
      <c r="I5" s="126">
        <f t="shared" si="1"/>
        <v>8</v>
      </c>
      <c r="J5" s="127">
        <f t="shared" si="1"/>
        <v>7</v>
      </c>
      <c r="M5" s="128"/>
    </row>
    <row r="6" spans="2:13" ht="17.25" thickBot="1" x14ac:dyDescent="0.35">
      <c r="B6" s="221"/>
      <c r="C6" s="222"/>
      <c r="D6" s="129" t="s">
        <v>55</v>
      </c>
      <c r="E6" s="130">
        <f>SUM(E8,E10,E12,E14,E16,E24,E30,E36,E50)</f>
        <v>10735426214</v>
      </c>
      <c r="F6" s="130">
        <f>SUM(F8,F10,F12,F14,F16,F24,F30,F36,F50)</f>
        <v>10736126214</v>
      </c>
      <c r="G6" s="130">
        <f t="shared" si="0"/>
        <v>10660470084</v>
      </c>
      <c r="H6" s="130">
        <f t="shared" si="1"/>
        <v>75656130</v>
      </c>
      <c r="I6" s="130">
        <f t="shared" si="1"/>
        <v>4492845</v>
      </c>
      <c r="J6" s="131">
        <f t="shared" si="1"/>
        <v>3792845</v>
      </c>
      <c r="L6" s="128"/>
      <c r="M6" s="128"/>
    </row>
    <row r="7" spans="2:13" ht="17.25" thickTop="1" x14ac:dyDescent="0.3">
      <c r="B7" s="223" t="s">
        <v>56</v>
      </c>
      <c r="C7" s="224"/>
      <c r="D7" s="132" t="s">
        <v>54</v>
      </c>
      <c r="E7" s="133">
        <v>19</v>
      </c>
      <c r="F7" s="133">
        <v>20</v>
      </c>
      <c r="G7" s="133">
        <v>19</v>
      </c>
      <c r="H7" s="133">
        <v>1</v>
      </c>
      <c r="I7" s="134">
        <v>1</v>
      </c>
      <c r="J7" s="135" t="s">
        <v>57</v>
      </c>
    </row>
    <row r="8" spans="2:13" ht="17.25" thickBot="1" x14ac:dyDescent="0.35">
      <c r="B8" s="198"/>
      <c r="C8" s="199"/>
      <c r="D8" s="136" t="s">
        <v>55</v>
      </c>
      <c r="E8" s="137">
        <v>10869190</v>
      </c>
      <c r="F8" s="137">
        <v>11463190</v>
      </c>
      <c r="G8" s="137">
        <v>7769360</v>
      </c>
      <c r="H8" s="137">
        <v>3693830</v>
      </c>
      <c r="I8" s="134">
        <v>594000</v>
      </c>
      <c r="J8" s="138" t="s">
        <v>57</v>
      </c>
    </row>
    <row r="9" spans="2:13" x14ac:dyDescent="0.3">
      <c r="B9" s="196" t="s">
        <v>58</v>
      </c>
      <c r="C9" s="197"/>
      <c r="D9" s="139" t="s">
        <v>54</v>
      </c>
      <c r="E9" s="140">
        <v>50</v>
      </c>
      <c r="F9" s="140">
        <v>50</v>
      </c>
      <c r="G9" s="140">
        <v>50</v>
      </c>
      <c r="H9" s="140">
        <v>0</v>
      </c>
      <c r="I9" s="140"/>
      <c r="J9" s="141"/>
    </row>
    <row r="10" spans="2:13" ht="17.25" thickBot="1" x14ac:dyDescent="0.35">
      <c r="B10" s="198"/>
      <c r="C10" s="199"/>
      <c r="D10" s="136" t="s">
        <v>55</v>
      </c>
      <c r="E10" s="137">
        <v>20374640</v>
      </c>
      <c r="F10" s="137">
        <v>20374640</v>
      </c>
      <c r="G10" s="137">
        <v>20374640</v>
      </c>
      <c r="H10" s="137">
        <v>0</v>
      </c>
      <c r="I10" s="137"/>
      <c r="J10" s="138"/>
    </row>
    <row r="11" spans="2:13" x14ac:dyDescent="0.3">
      <c r="B11" s="196" t="s">
        <v>59</v>
      </c>
      <c r="C11" s="197"/>
      <c r="D11" s="139" t="s">
        <v>54</v>
      </c>
      <c r="E11" s="140">
        <v>2908</v>
      </c>
      <c r="F11" s="140">
        <v>2910</v>
      </c>
      <c r="G11" s="140">
        <v>2910</v>
      </c>
      <c r="H11" s="140">
        <v>0</v>
      </c>
      <c r="I11" s="134">
        <v>2</v>
      </c>
      <c r="J11" s="141"/>
    </row>
    <row r="12" spans="2:13" ht="17.25" thickBot="1" x14ac:dyDescent="0.35">
      <c r="B12" s="198"/>
      <c r="C12" s="199"/>
      <c r="D12" s="136" t="s">
        <v>55</v>
      </c>
      <c r="E12" s="137">
        <v>894824975</v>
      </c>
      <c r="F12" s="137">
        <v>895798975</v>
      </c>
      <c r="G12" s="137">
        <v>895798975</v>
      </c>
      <c r="H12" s="137">
        <v>0</v>
      </c>
      <c r="I12" s="134">
        <v>974000</v>
      </c>
      <c r="J12" s="138"/>
    </row>
    <row r="13" spans="2:13" x14ac:dyDescent="0.3">
      <c r="B13" s="196" t="s">
        <v>60</v>
      </c>
      <c r="C13" s="197"/>
      <c r="D13" s="139" t="s">
        <v>54</v>
      </c>
      <c r="E13" s="140">
        <v>50</v>
      </c>
      <c r="F13" s="140">
        <v>46</v>
      </c>
      <c r="G13" s="140">
        <v>46</v>
      </c>
      <c r="H13" s="140">
        <v>0</v>
      </c>
      <c r="I13" s="140"/>
      <c r="J13" s="141">
        <v>4</v>
      </c>
    </row>
    <row r="14" spans="2:13" ht="17.25" thickBot="1" x14ac:dyDescent="0.35">
      <c r="B14" s="198"/>
      <c r="C14" s="199"/>
      <c r="D14" s="136" t="s">
        <v>55</v>
      </c>
      <c r="E14" s="137">
        <v>20248718</v>
      </c>
      <c r="F14" s="137">
        <v>18023873</v>
      </c>
      <c r="G14" s="137">
        <v>18023873</v>
      </c>
      <c r="H14" s="137">
        <v>0</v>
      </c>
      <c r="I14" s="137"/>
      <c r="J14" s="142">
        <v>2224845</v>
      </c>
    </row>
    <row r="15" spans="2:13" s="146" customFormat="1" x14ac:dyDescent="0.3">
      <c r="B15" s="200" t="s">
        <v>61</v>
      </c>
      <c r="C15" s="191" t="s">
        <v>62</v>
      </c>
      <c r="D15" s="143" t="s">
        <v>54</v>
      </c>
      <c r="E15" s="144">
        <v>1945</v>
      </c>
      <c r="F15" s="144">
        <v>1950</v>
      </c>
      <c r="G15" s="144">
        <v>1946</v>
      </c>
      <c r="H15" s="144">
        <v>4</v>
      </c>
      <c r="I15" s="144">
        <v>5</v>
      </c>
      <c r="J15" s="145">
        <v>0</v>
      </c>
    </row>
    <row r="16" spans="2:13" s="146" customFormat="1" x14ac:dyDescent="0.3">
      <c r="B16" s="201"/>
      <c r="C16" s="192"/>
      <c r="D16" s="147" t="s">
        <v>55</v>
      </c>
      <c r="E16" s="148">
        <v>2306548117</v>
      </c>
      <c r="F16" s="148">
        <v>2309472962</v>
      </c>
      <c r="G16" s="148">
        <v>2307177248</v>
      </c>
      <c r="H16" s="148">
        <v>2295714</v>
      </c>
      <c r="I16" s="148">
        <v>2924845</v>
      </c>
      <c r="J16" s="149">
        <v>0</v>
      </c>
    </row>
    <row r="17" spans="2:10" x14ac:dyDescent="0.3">
      <c r="B17" s="201"/>
      <c r="C17" s="181" t="s">
        <v>63</v>
      </c>
      <c r="D17" s="150" t="s">
        <v>54</v>
      </c>
      <c r="E17" s="151">
        <v>1777</v>
      </c>
      <c r="F17" s="151">
        <v>1781</v>
      </c>
      <c r="G17" s="134">
        <v>1777</v>
      </c>
      <c r="H17" s="151">
        <v>4</v>
      </c>
      <c r="I17" s="151">
        <v>4</v>
      </c>
      <c r="J17" s="152">
        <v>0</v>
      </c>
    </row>
    <row r="18" spans="2:10" x14ac:dyDescent="0.3">
      <c r="B18" s="201"/>
      <c r="C18" s="193"/>
      <c r="D18" s="150" t="s">
        <v>55</v>
      </c>
      <c r="E18" s="151">
        <v>2172274257</v>
      </c>
      <c r="F18" s="151">
        <v>2174499102</v>
      </c>
      <c r="G18" s="134">
        <v>2172203388</v>
      </c>
      <c r="H18" s="153">
        <v>2295714</v>
      </c>
      <c r="I18" s="153">
        <v>2224845</v>
      </c>
      <c r="J18" s="152"/>
    </row>
    <row r="19" spans="2:10" x14ac:dyDescent="0.3">
      <c r="B19" s="201"/>
      <c r="C19" s="181" t="s">
        <v>64</v>
      </c>
      <c r="D19" s="150" t="s">
        <v>54</v>
      </c>
      <c r="E19" s="151">
        <v>161</v>
      </c>
      <c r="F19" s="151">
        <v>162</v>
      </c>
      <c r="G19" s="134">
        <v>162</v>
      </c>
      <c r="H19" s="153">
        <v>0</v>
      </c>
      <c r="I19" s="153">
        <v>1</v>
      </c>
      <c r="J19" s="152">
        <v>0</v>
      </c>
    </row>
    <row r="20" spans="2:10" x14ac:dyDescent="0.3">
      <c r="B20" s="201"/>
      <c r="C20" s="193"/>
      <c r="D20" s="150" t="s">
        <v>55</v>
      </c>
      <c r="E20" s="151">
        <v>123991420</v>
      </c>
      <c r="F20" s="151">
        <v>124691420</v>
      </c>
      <c r="G20" s="134">
        <v>124691420</v>
      </c>
      <c r="H20" s="153">
        <v>0</v>
      </c>
      <c r="I20" s="153">
        <v>700000</v>
      </c>
      <c r="J20" s="152"/>
    </row>
    <row r="21" spans="2:10" x14ac:dyDescent="0.3">
      <c r="B21" s="201"/>
      <c r="C21" s="181" t="s">
        <v>16</v>
      </c>
      <c r="D21" s="150" t="s">
        <v>54</v>
      </c>
      <c r="E21" s="151">
        <v>7</v>
      </c>
      <c r="F21" s="151">
        <v>7</v>
      </c>
      <c r="G21" s="134">
        <v>7</v>
      </c>
      <c r="H21" s="153">
        <v>0</v>
      </c>
      <c r="I21" s="153"/>
      <c r="J21" s="152">
        <v>0</v>
      </c>
    </row>
    <row r="22" spans="2:10" ht="17.25" thickBot="1" x14ac:dyDescent="0.35">
      <c r="B22" s="201"/>
      <c r="C22" s="194"/>
      <c r="D22" s="154" t="s">
        <v>55</v>
      </c>
      <c r="E22" s="155">
        <v>10282440</v>
      </c>
      <c r="F22" s="151">
        <v>10282440</v>
      </c>
      <c r="G22" s="134">
        <v>10282440</v>
      </c>
      <c r="H22" s="156">
        <v>0</v>
      </c>
      <c r="I22" s="156"/>
      <c r="J22" s="157"/>
    </row>
    <row r="23" spans="2:10" s="146" customFormat="1" x14ac:dyDescent="0.3">
      <c r="B23" s="201"/>
      <c r="C23" s="203" t="s">
        <v>65</v>
      </c>
      <c r="D23" s="158" t="s">
        <v>54</v>
      </c>
      <c r="E23" s="144">
        <v>2116</v>
      </c>
      <c r="F23" s="144">
        <v>2115</v>
      </c>
      <c r="G23" s="144">
        <v>2079</v>
      </c>
      <c r="H23" s="144">
        <v>36</v>
      </c>
      <c r="I23" s="144">
        <v>0</v>
      </c>
      <c r="J23" s="145">
        <v>1</v>
      </c>
    </row>
    <row r="24" spans="2:10" s="146" customFormat="1" x14ac:dyDescent="0.3">
      <c r="B24" s="201"/>
      <c r="C24" s="204"/>
      <c r="D24" s="159" t="s">
        <v>55</v>
      </c>
      <c r="E24" s="148">
        <v>2438349054</v>
      </c>
      <c r="F24" s="148">
        <v>2437862054</v>
      </c>
      <c r="G24" s="148">
        <v>2374059468</v>
      </c>
      <c r="H24" s="148">
        <v>63802586</v>
      </c>
      <c r="I24" s="148">
        <v>0</v>
      </c>
      <c r="J24" s="149">
        <v>487000</v>
      </c>
    </row>
    <row r="25" spans="2:10" x14ac:dyDescent="0.3">
      <c r="B25" s="201"/>
      <c r="C25" s="205" t="s">
        <v>66</v>
      </c>
      <c r="D25" s="160" t="s">
        <v>54</v>
      </c>
      <c r="E25" s="151">
        <v>1939</v>
      </c>
      <c r="F25" s="151">
        <v>1938</v>
      </c>
      <c r="G25" s="134">
        <v>1902</v>
      </c>
      <c r="H25" s="153">
        <v>36</v>
      </c>
      <c r="I25" s="153"/>
      <c r="J25" s="152">
        <v>1</v>
      </c>
    </row>
    <row r="26" spans="2:10" x14ac:dyDescent="0.3">
      <c r="B26" s="201"/>
      <c r="C26" s="205"/>
      <c r="D26" s="160" t="s">
        <v>55</v>
      </c>
      <c r="E26" s="151">
        <v>2173808944</v>
      </c>
      <c r="F26" s="151">
        <v>2173321944</v>
      </c>
      <c r="G26" s="134">
        <v>2109519358</v>
      </c>
      <c r="H26" s="153">
        <v>63802586</v>
      </c>
      <c r="I26" s="153"/>
      <c r="J26" s="152">
        <v>487000</v>
      </c>
    </row>
    <row r="27" spans="2:10" x14ac:dyDescent="0.3">
      <c r="B27" s="201"/>
      <c r="C27" s="189" t="s">
        <v>67</v>
      </c>
      <c r="D27" s="160" t="s">
        <v>54</v>
      </c>
      <c r="E27" s="151">
        <v>177</v>
      </c>
      <c r="F27" s="151">
        <v>177</v>
      </c>
      <c r="G27" s="134">
        <v>177</v>
      </c>
      <c r="H27" s="153">
        <v>0</v>
      </c>
      <c r="I27" s="153"/>
      <c r="J27" s="152"/>
    </row>
    <row r="28" spans="2:10" ht="17.25" thickBot="1" x14ac:dyDescent="0.35">
      <c r="B28" s="201"/>
      <c r="C28" s="190"/>
      <c r="D28" s="161" t="s">
        <v>55</v>
      </c>
      <c r="E28" s="151">
        <v>264540110</v>
      </c>
      <c r="F28" s="151">
        <v>264540110</v>
      </c>
      <c r="G28" s="134">
        <v>264540110</v>
      </c>
      <c r="H28" s="156">
        <v>0</v>
      </c>
      <c r="I28" s="156"/>
      <c r="J28" s="157"/>
    </row>
    <row r="29" spans="2:10" s="146" customFormat="1" x14ac:dyDescent="0.3">
      <c r="B29" s="201"/>
      <c r="C29" s="191" t="s">
        <v>89</v>
      </c>
      <c r="D29" s="143" t="s">
        <v>54</v>
      </c>
      <c r="E29" s="144">
        <v>1414</v>
      </c>
      <c r="F29" s="144">
        <v>1412</v>
      </c>
      <c r="G29" s="144">
        <v>1405</v>
      </c>
      <c r="H29" s="144">
        <v>7</v>
      </c>
      <c r="I29" s="144">
        <v>0</v>
      </c>
      <c r="J29" s="145">
        <v>2</v>
      </c>
    </row>
    <row r="30" spans="2:10" s="146" customFormat="1" x14ac:dyDescent="0.3">
      <c r="B30" s="201"/>
      <c r="C30" s="192"/>
      <c r="D30" s="147" t="s">
        <v>55</v>
      </c>
      <c r="E30" s="148">
        <v>1789723711</v>
      </c>
      <c r="F30" s="148">
        <v>1788642711</v>
      </c>
      <c r="G30" s="148">
        <v>1782778711</v>
      </c>
      <c r="H30" s="148">
        <v>5864000</v>
      </c>
      <c r="I30" s="148">
        <v>0</v>
      </c>
      <c r="J30" s="149">
        <v>1081000</v>
      </c>
    </row>
    <row r="31" spans="2:10" x14ac:dyDescent="0.3">
      <c r="B31" s="201"/>
      <c r="C31" s="181" t="s">
        <v>21</v>
      </c>
      <c r="D31" s="150" t="s">
        <v>54</v>
      </c>
      <c r="E31" s="151">
        <v>1374</v>
      </c>
      <c r="F31" s="151">
        <v>1373</v>
      </c>
      <c r="G31" s="134">
        <v>1366</v>
      </c>
      <c r="H31" s="151">
        <v>7</v>
      </c>
      <c r="I31" s="151"/>
      <c r="J31" s="152">
        <v>1</v>
      </c>
    </row>
    <row r="32" spans="2:10" x14ac:dyDescent="0.3">
      <c r="B32" s="201"/>
      <c r="C32" s="193"/>
      <c r="D32" s="150" t="s">
        <v>55</v>
      </c>
      <c r="E32" s="151">
        <v>1763014336</v>
      </c>
      <c r="F32" s="151">
        <v>1762527336</v>
      </c>
      <c r="G32" s="134">
        <v>1756663336</v>
      </c>
      <c r="H32" s="153">
        <v>5864000</v>
      </c>
      <c r="I32" s="153"/>
      <c r="J32" s="152">
        <v>487000</v>
      </c>
    </row>
    <row r="33" spans="2:10" x14ac:dyDescent="0.3">
      <c r="B33" s="201"/>
      <c r="C33" s="181" t="s">
        <v>22</v>
      </c>
      <c r="D33" s="150" t="s">
        <v>54</v>
      </c>
      <c r="E33" s="151">
        <v>40</v>
      </c>
      <c r="F33" s="151">
        <v>39</v>
      </c>
      <c r="G33" s="134">
        <v>39</v>
      </c>
      <c r="H33" s="153">
        <v>0</v>
      </c>
      <c r="I33" s="153"/>
      <c r="J33" s="152">
        <v>1</v>
      </c>
    </row>
    <row r="34" spans="2:10" ht="17.25" thickBot="1" x14ac:dyDescent="0.35">
      <c r="B34" s="202"/>
      <c r="C34" s="194"/>
      <c r="D34" s="154" t="s">
        <v>55</v>
      </c>
      <c r="E34" s="151">
        <v>26709375</v>
      </c>
      <c r="F34" s="151">
        <v>26115375</v>
      </c>
      <c r="G34" s="134">
        <v>26115375</v>
      </c>
      <c r="H34" s="156">
        <v>0</v>
      </c>
      <c r="I34" s="156"/>
      <c r="J34" s="152">
        <v>594000</v>
      </c>
    </row>
    <row r="35" spans="2:10" s="164" customFormat="1" x14ac:dyDescent="0.3">
      <c r="B35" s="183" t="s">
        <v>68</v>
      </c>
      <c r="C35" s="186" t="s">
        <v>14</v>
      </c>
      <c r="D35" s="162" t="s">
        <v>54</v>
      </c>
      <c r="E35" s="144">
        <v>127</v>
      </c>
      <c r="F35" s="144">
        <v>127</v>
      </c>
      <c r="G35" s="163">
        <v>127</v>
      </c>
      <c r="H35" s="144">
        <v>0</v>
      </c>
      <c r="I35" s="144">
        <v>0</v>
      </c>
      <c r="J35" s="145">
        <v>0</v>
      </c>
    </row>
    <row r="36" spans="2:10" s="164" customFormat="1" x14ac:dyDescent="0.3">
      <c r="B36" s="184"/>
      <c r="C36" s="187"/>
      <c r="D36" s="165" t="s">
        <v>55</v>
      </c>
      <c r="E36" s="148">
        <v>83369391</v>
      </c>
      <c r="F36" s="148">
        <v>83369391</v>
      </c>
      <c r="G36" s="166">
        <v>83369391</v>
      </c>
      <c r="H36" s="148">
        <v>0</v>
      </c>
      <c r="I36" s="148">
        <v>0</v>
      </c>
      <c r="J36" s="149">
        <v>0</v>
      </c>
    </row>
    <row r="37" spans="2:10" x14ac:dyDescent="0.3">
      <c r="B37" s="184"/>
      <c r="C37" s="180" t="s">
        <v>24</v>
      </c>
      <c r="D37" s="150" t="s">
        <v>54</v>
      </c>
      <c r="E37" s="151">
        <v>29</v>
      </c>
      <c r="F37" s="151">
        <v>29</v>
      </c>
      <c r="G37" s="134">
        <v>29</v>
      </c>
      <c r="H37" s="151">
        <v>0</v>
      </c>
      <c r="I37" s="151"/>
      <c r="J37" s="152"/>
    </row>
    <row r="38" spans="2:10" x14ac:dyDescent="0.3">
      <c r="B38" s="184"/>
      <c r="C38" s="180"/>
      <c r="D38" s="150" t="s">
        <v>55</v>
      </c>
      <c r="E38" s="151">
        <v>31780231</v>
      </c>
      <c r="F38" s="151">
        <v>31780231</v>
      </c>
      <c r="G38" s="134">
        <v>31780231</v>
      </c>
      <c r="H38" s="153">
        <v>0</v>
      </c>
      <c r="I38" s="153"/>
      <c r="J38" s="167"/>
    </row>
    <row r="39" spans="2:10" x14ac:dyDescent="0.3">
      <c r="B39" s="184"/>
      <c r="C39" s="180" t="s">
        <v>90</v>
      </c>
      <c r="D39" s="150" t="s">
        <v>54</v>
      </c>
      <c r="E39" s="151">
        <v>68</v>
      </c>
      <c r="F39" s="151">
        <v>68</v>
      </c>
      <c r="G39" s="134">
        <v>68</v>
      </c>
      <c r="H39" s="153">
        <v>0</v>
      </c>
      <c r="I39" s="153"/>
      <c r="J39" s="167"/>
    </row>
    <row r="40" spans="2:10" x14ac:dyDescent="0.3">
      <c r="B40" s="184"/>
      <c r="C40" s="180"/>
      <c r="D40" s="150" t="s">
        <v>55</v>
      </c>
      <c r="E40" s="151">
        <v>29653110</v>
      </c>
      <c r="F40" s="151">
        <v>29653110</v>
      </c>
      <c r="G40" s="134">
        <v>29653110</v>
      </c>
      <c r="H40" s="153">
        <v>0</v>
      </c>
      <c r="I40" s="153"/>
      <c r="J40" s="167"/>
    </row>
    <row r="41" spans="2:10" x14ac:dyDescent="0.3">
      <c r="B41" s="184"/>
      <c r="C41" s="180" t="s">
        <v>70</v>
      </c>
      <c r="D41" s="150" t="s">
        <v>54</v>
      </c>
      <c r="E41" s="151">
        <v>21</v>
      </c>
      <c r="F41" s="151">
        <v>21</v>
      </c>
      <c r="G41" s="134">
        <v>21</v>
      </c>
      <c r="H41" s="153">
        <v>0</v>
      </c>
      <c r="I41" s="153"/>
      <c r="J41" s="167"/>
    </row>
    <row r="42" spans="2:10" x14ac:dyDescent="0.3">
      <c r="B42" s="184"/>
      <c r="C42" s="180"/>
      <c r="D42" s="150" t="s">
        <v>55</v>
      </c>
      <c r="E42" s="151">
        <v>8745740</v>
      </c>
      <c r="F42" s="151">
        <v>8745740</v>
      </c>
      <c r="G42" s="134">
        <v>8745740</v>
      </c>
      <c r="H42" s="153">
        <v>0</v>
      </c>
      <c r="I42" s="153"/>
      <c r="J42" s="167"/>
    </row>
    <row r="43" spans="2:10" x14ac:dyDescent="0.3">
      <c r="B43" s="184"/>
      <c r="C43" s="180" t="s">
        <v>91</v>
      </c>
      <c r="D43" s="150" t="s">
        <v>54</v>
      </c>
      <c r="E43" s="151">
        <v>2</v>
      </c>
      <c r="F43" s="151">
        <v>2</v>
      </c>
      <c r="G43" s="134">
        <v>2</v>
      </c>
      <c r="H43" s="153">
        <v>0</v>
      </c>
      <c r="I43" s="153"/>
      <c r="J43" s="167"/>
    </row>
    <row r="44" spans="2:10" x14ac:dyDescent="0.3">
      <c r="B44" s="184"/>
      <c r="C44" s="180"/>
      <c r="D44" s="150" t="s">
        <v>55</v>
      </c>
      <c r="E44" s="151">
        <v>8636650</v>
      </c>
      <c r="F44" s="151">
        <v>8636650</v>
      </c>
      <c r="G44" s="134">
        <v>8636650</v>
      </c>
      <c r="H44" s="153">
        <v>0</v>
      </c>
      <c r="I44" s="153"/>
      <c r="J44" s="167"/>
    </row>
    <row r="45" spans="2:10" x14ac:dyDescent="0.3">
      <c r="B45" s="184"/>
      <c r="C45" s="180" t="s">
        <v>46</v>
      </c>
      <c r="D45" s="150" t="s">
        <v>54</v>
      </c>
      <c r="E45" s="151">
        <v>1</v>
      </c>
      <c r="F45" s="151">
        <v>1</v>
      </c>
      <c r="G45" s="134">
        <v>1</v>
      </c>
      <c r="H45" s="153">
        <v>0</v>
      </c>
      <c r="I45" s="153"/>
      <c r="J45" s="167"/>
    </row>
    <row r="46" spans="2:10" x14ac:dyDescent="0.3">
      <c r="B46" s="184"/>
      <c r="C46" s="181"/>
      <c r="D46" s="168" t="s">
        <v>55</v>
      </c>
      <c r="E46" s="169">
        <v>997570</v>
      </c>
      <c r="F46" s="151">
        <v>997570</v>
      </c>
      <c r="G46" s="170">
        <v>997570</v>
      </c>
      <c r="H46" s="153">
        <v>0</v>
      </c>
      <c r="I46" s="153"/>
      <c r="J46" s="171"/>
    </row>
    <row r="47" spans="2:10" x14ac:dyDescent="0.3">
      <c r="B47" s="184"/>
      <c r="C47" s="180" t="s">
        <v>92</v>
      </c>
      <c r="D47" s="150" t="s">
        <v>54</v>
      </c>
      <c r="E47" s="151">
        <v>6</v>
      </c>
      <c r="F47" s="151">
        <v>6</v>
      </c>
      <c r="G47" s="134">
        <v>6</v>
      </c>
      <c r="H47" s="153">
        <v>0</v>
      </c>
      <c r="I47" s="153"/>
      <c r="J47" s="167"/>
    </row>
    <row r="48" spans="2:10" ht="17.25" thickBot="1" x14ac:dyDescent="0.35">
      <c r="B48" s="195"/>
      <c r="C48" s="182"/>
      <c r="D48" s="154" t="s">
        <v>55</v>
      </c>
      <c r="E48" s="155">
        <v>3556090</v>
      </c>
      <c r="F48" s="151">
        <v>3556090</v>
      </c>
      <c r="G48" s="137">
        <v>3556090</v>
      </c>
      <c r="H48" s="156">
        <v>0</v>
      </c>
      <c r="I48" s="156"/>
      <c r="J48" s="172"/>
    </row>
    <row r="49" spans="2:10" s="164" customFormat="1" x14ac:dyDescent="0.3">
      <c r="B49" s="183" t="s">
        <v>72</v>
      </c>
      <c r="C49" s="186" t="s">
        <v>14</v>
      </c>
      <c r="D49" s="162" t="s">
        <v>54</v>
      </c>
      <c r="E49" s="144">
        <v>1321</v>
      </c>
      <c r="F49" s="144">
        <v>1321</v>
      </c>
      <c r="G49" s="163">
        <v>1321</v>
      </c>
      <c r="H49" s="144">
        <v>0</v>
      </c>
      <c r="I49" s="144">
        <v>0</v>
      </c>
      <c r="J49" s="145">
        <v>0</v>
      </c>
    </row>
    <row r="50" spans="2:10" s="164" customFormat="1" x14ac:dyDescent="0.3">
      <c r="B50" s="184"/>
      <c r="C50" s="187"/>
      <c r="D50" s="165" t="s">
        <v>55</v>
      </c>
      <c r="E50" s="148">
        <v>3171118418</v>
      </c>
      <c r="F50" s="148">
        <v>3171118418</v>
      </c>
      <c r="G50" s="166">
        <v>3171118418</v>
      </c>
      <c r="H50" s="148">
        <v>0</v>
      </c>
      <c r="I50" s="148">
        <v>0</v>
      </c>
      <c r="J50" s="149">
        <v>0</v>
      </c>
    </row>
    <row r="51" spans="2:10" x14ac:dyDescent="0.3">
      <c r="B51" s="184"/>
      <c r="C51" s="180" t="s">
        <v>73</v>
      </c>
      <c r="D51" s="150" t="s">
        <v>54</v>
      </c>
      <c r="E51" s="151">
        <v>269</v>
      </c>
      <c r="F51" s="151">
        <v>269</v>
      </c>
      <c r="G51" s="134">
        <v>269</v>
      </c>
      <c r="H51" s="151">
        <v>0</v>
      </c>
      <c r="I51" s="151"/>
      <c r="J51" s="152"/>
    </row>
    <row r="52" spans="2:10" x14ac:dyDescent="0.3">
      <c r="B52" s="184"/>
      <c r="C52" s="180"/>
      <c r="D52" s="150" t="s">
        <v>55</v>
      </c>
      <c r="E52" s="151">
        <v>645237035</v>
      </c>
      <c r="F52" s="151">
        <v>645237035</v>
      </c>
      <c r="G52" s="134">
        <v>645237035</v>
      </c>
      <c r="H52" s="153">
        <v>0</v>
      </c>
      <c r="I52" s="153"/>
      <c r="J52" s="152"/>
    </row>
    <row r="53" spans="2:10" x14ac:dyDescent="0.3">
      <c r="B53" s="184"/>
      <c r="C53" s="181" t="s">
        <v>74</v>
      </c>
      <c r="D53" s="150" t="s">
        <v>54</v>
      </c>
      <c r="E53" s="151">
        <v>1052</v>
      </c>
      <c r="F53" s="151">
        <v>1052</v>
      </c>
      <c r="G53" s="134">
        <v>1052</v>
      </c>
      <c r="H53" s="153">
        <v>0</v>
      </c>
      <c r="I53" s="151">
        <v>0</v>
      </c>
      <c r="J53" s="152"/>
    </row>
    <row r="54" spans="2:10" ht="17.25" thickBot="1" x14ac:dyDescent="0.35">
      <c r="B54" s="185"/>
      <c r="C54" s="188"/>
      <c r="D54" s="173" t="s">
        <v>55</v>
      </c>
      <c r="E54" s="174">
        <v>2525881383</v>
      </c>
      <c r="F54" s="174">
        <v>2525881383</v>
      </c>
      <c r="G54" s="175">
        <v>2525881383</v>
      </c>
      <c r="H54" s="176">
        <v>0</v>
      </c>
      <c r="I54" s="176">
        <v>0</v>
      </c>
      <c r="J54" s="177"/>
    </row>
    <row r="55" spans="2:10" ht="17.25" thickTop="1" x14ac:dyDescent="0.3"/>
  </sheetData>
  <mergeCells count="33">
    <mergeCell ref="B7:C8"/>
    <mergeCell ref="B3:C4"/>
    <mergeCell ref="D3:E4"/>
    <mergeCell ref="F3:H3"/>
    <mergeCell ref="I3:J3"/>
    <mergeCell ref="B5:C6"/>
    <mergeCell ref="C43:C44"/>
    <mergeCell ref="B9:C10"/>
    <mergeCell ref="B11:C12"/>
    <mergeCell ref="B13:C14"/>
    <mergeCell ref="B15:B34"/>
    <mergeCell ref="C15:C16"/>
    <mergeCell ref="C17:C18"/>
    <mergeCell ref="C19:C20"/>
    <mergeCell ref="C21:C22"/>
    <mergeCell ref="C23:C24"/>
    <mergeCell ref="C25:C26"/>
    <mergeCell ref="B1:J1"/>
    <mergeCell ref="C45:C46"/>
    <mergeCell ref="C47:C48"/>
    <mergeCell ref="B49:B54"/>
    <mergeCell ref="C49:C50"/>
    <mergeCell ref="C51:C52"/>
    <mergeCell ref="C53:C54"/>
    <mergeCell ref="C27:C28"/>
    <mergeCell ref="C29:C30"/>
    <mergeCell ref="C31:C32"/>
    <mergeCell ref="C33:C34"/>
    <mergeCell ref="B35:B48"/>
    <mergeCell ref="C35:C36"/>
    <mergeCell ref="C37:C38"/>
    <mergeCell ref="C39:C40"/>
    <mergeCell ref="C41:C4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workbookViewId="0">
      <pane ySplit="7" topLeftCell="A8" activePane="bottomLeft" state="frozen"/>
      <selection pane="bottomLeft" activeCell="B1" sqref="B1:J1"/>
    </sheetView>
  </sheetViews>
  <sheetFormatPr defaultRowHeight="16.5" x14ac:dyDescent="0.3"/>
  <cols>
    <col min="1" max="1" width="1.25" style="1" customWidth="1"/>
    <col min="2" max="2" width="13.5" style="60" customWidth="1"/>
    <col min="3" max="3" width="16.75" style="60" customWidth="1"/>
    <col min="4" max="4" width="9" style="60"/>
    <col min="5" max="7" width="13.75" style="61" bestFit="1" customWidth="1"/>
    <col min="8" max="8" width="11.125" style="61" bestFit="1" customWidth="1"/>
    <col min="9" max="9" width="12.125" style="62" bestFit="1" customWidth="1"/>
    <col min="10" max="10" width="9.125" style="62" bestFit="1" customWidth="1"/>
    <col min="11" max="11" width="9" style="60"/>
    <col min="12" max="15" width="4.75" style="64" customWidth="1"/>
    <col min="16" max="16" width="6" style="60" customWidth="1"/>
    <col min="17" max="16384" width="9" style="60"/>
  </cols>
  <sheetData>
    <row r="1" spans="1:18" s="57" customFormat="1" ht="36" customHeight="1" x14ac:dyDescent="0.3">
      <c r="A1" s="1"/>
      <c r="B1" s="178" t="s">
        <v>75</v>
      </c>
      <c r="C1" s="179"/>
      <c r="D1" s="179"/>
      <c r="E1" s="179"/>
      <c r="F1" s="179"/>
      <c r="G1" s="179"/>
      <c r="H1" s="179"/>
      <c r="I1" s="179"/>
      <c r="J1" s="179"/>
      <c r="L1" s="58"/>
      <c r="M1" s="58"/>
      <c r="N1" s="58"/>
      <c r="O1" s="58"/>
    </row>
    <row r="2" spans="1:18" s="57" customFormat="1" ht="15" customHeight="1" x14ac:dyDescent="0.3">
      <c r="A2" s="1"/>
      <c r="B2" s="59"/>
      <c r="C2" s="59"/>
      <c r="D2" s="59"/>
      <c r="E2" s="59"/>
      <c r="F2" s="59"/>
      <c r="G2" s="59"/>
      <c r="H2" s="59"/>
      <c r="I2" s="59"/>
      <c r="J2" s="59"/>
      <c r="L2" s="58"/>
      <c r="M2" s="58"/>
      <c r="N2" s="58"/>
      <c r="O2" s="58"/>
    </row>
    <row r="3" spans="1:18" ht="15" customHeight="1" thickBot="1" x14ac:dyDescent="0.35">
      <c r="J3" s="63" t="s">
        <v>0</v>
      </c>
    </row>
    <row r="4" spans="1:18" x14ac:dyDescent="0.3">
      <c r="A4" s="3"/>
      <c r="B4" s="229" t="s">
        <v>48</v>
      </c>
      <c r="C4" s="230"/>
      <c r="D4" s="233" t="s">
        <v>49</v>
      </c>
      <c r="E4" s="233"/>
      <c r="F4" s="235" t="s">
        <v>50</v>
      </c>
      <c r="G4" s="235"/>
      <c r="H4" s="235"/>
      <c r="I4" s="235" t="s">
        <v>51</v>
      </c>
      <c r="J4" s="236"/>
    </row>
    <row r="5" spans="1:18" x14ac:dyDescent="0.3">
      <c r="A5" s="3"/>
      <c r="B5" s="231"/>
      <c r="C5" s="232"/>
      <c r="D5" s="234"/>
      <c r="E5" s="234"/>
      <c r="F5" s="65" t="s">
        <v>52</v>
      </c>
      <c r="G5" s="65" t="s">
        <v>6</v>
      </c>
      <c r="H5" s="65" t="s">
        <v>7</v>
      </c>
      <c r="I5" s="65" t="s">
        <v>8</v>
      </c>
      <c r="J5" s="66" t="s">
        <v>9</v>
      </c>
    </row>
    <row r="6" spans="1:18" x14ac:dyDescent="0.3">
      <c r="A6" s="3"/>
      <c r="B6" s="225" t="s">
        <v>53</v>
      </c>
      <c r="C6" s="226"/>
      <c r="D6" s="67" t="s">
        <v>54</v>
      </c>
      <c r="E6" s="68">
        <f>SUM(E8,E10,E12,E14,E16,E24,E30,E36,E48)</f>
        <v>7473</v>
      </c>
      <c r="F6" s="68">
        <f>SUM(F8,F10,F12,F14,F16,F24,F30,F36,F48)</f>
        <v>7516</v>
      </c>
      <c r="G6" s="68">
        <f t="shared" ref="G6:G53" si="0">F6-H6</f>
        <v>7426</v>
      </c>
      <c r="H6" s="68">
        <f t="shared" ref="H6:J7" si="1">SUM(H8,H10,H12,H14,H16,H24,H30,H36,H48)</f>
        <v>90</v>
      </c>
      <c r="I6" s="68">
        <f t="shared" si="1"/>
        <v>43</v>
      </c>
      <c r="J6" s="118">
        <f t="shared" si="1"/>
        <v>0</v>
      </c>
      <c r="L6" s="69">
        <f>SUM(E8,E10,E12,E14,E18,E20,E22,E26,E28,E32,E34,E38,E40,E42,E44,E46,E50,E52)</f>
        <v>7473</v>
      </c>
      <c r="M6" s="69">
        <f t="shared" ref="M6:Q7" si="2">SUM(F8,F10,F12,F14,F18,F20,F22,F26,F28,F32,F34,F38,F40,F42,F44,F46,F50,F52)</f>
        <v>7516</v>
      </c>
      <c r="N6" s="69">
        <f t="shared" si="2"/>
        <v>7426</v>
      </c>
      <c r="O6" s="69">
        <f t="shared" si="2"/>
        <v>90</v>
      </c>
      <c r="P6" s="69">
        <f t="shared" si="2"/>
        <v>43</v>
      </c>
      <c r="Q6" s="69">
        <f t="shared" si="2"/>
        <v>0</v>
      </c>
      <c r="R6" s="64"/>
    </row>
    <row r="7" spans="1:18" ht="17.25" thickBot="1" x14ac:dyDescent="0.35">
      <c r="B7" s="227"/>
      <c r="C7" s="228"/>
      <c r="D7" s="70" t="s">
        <v>55</v>
      </c>
      <c r="E7" s="71">
        <f>SUM(E9,E11,E13,E15,E17,E25,E31,E37,E49)</f>
        <v>9878040796</v>
      </c>
      <c r="F7" s="71">
        <f>SUM(F9,F11,F13,F15,F17,F25,F31,F37,F49)</f>
        <v>10244278146</v>
      </c>
      <c r="G7" s="71">
        <f t="shared" si="0"/>
        <v>10177115094</v>
      </c>
      <c r="H7" s="71">
        <f t="shared" si="1"/>
        <v>67163052</v>
      </c>
      <c r="I7" s="71">
        <f t="shared" si="1"/>
        <v>366237350</v>
      </c>
      <c r="J7" s="119">
        <f t="shared" si="1"/>
        <v>0</v>
      </c>
      <c r="L7" s="69">
        <f t="shared" ref="L7" si="3">SUM(E9,E11,E13,E15,E19,E21,E23,E27,E29,E33,E35,E39,E41,E43,E45,E47,E51,E53)</f>
        <v>9878040796</v>
      </c>
      <c r="M7" s="69">
        <f t="shared" si="2"/>
        <v>10244278146</v>
      </c>
      <c r="N7" s="69">
        <f t="shared" si="2"/>
        <v>10177115094</v>
      </c>
      <c r="O7" s="69">
        <f t="shared" si="2"/>
        <v>67163052</v>
      </c>
      <c r="P7" s="69">
        <f t="shared" si="2"/>
        <v>366237350</v>
      </c>
      <c r="Q7" s="69">
        <f t="shared" si="2"/>
        <v>0</v>
      </c>
      <c r="R7" s="64"/>
    </row>
    <row r="8" spans="1:18" s="76" customFormat="1" ht="17.25" thickTop="1" x14ac:dyDescent="0.3">
      <c r="A8" s="1"/>
      <c r="B8" s="237" t="s">
        <v>56</v>
      </c>
      <c r="C8" s="238"/>
      <c r="D8" s="72" t="s">
        <v>54</v>
      </c>
      <c r="E8" s="73">
        <v>19</v>
      </c>
      <c r="F8" s="73">
        <v>19</v>
      </c>
      <c r="G8" s="73">
        <f t="shared" si="0"/>
        <v>19</v>
      </c>
      <c r="H8" s="74"/>
      <c r="I8" s="74" t="s">
        <v>57</v>
      </c>
      <c r="J8" s="75" t="s">
        <v>57</v>
      </c>
      <c r="L8" s="69"/>
      <c r="M8" s="77"/>
      <c r="N8" s="77"/>
      <c r="O8" s="77"/>
    </row>
    <row r="9" spans="1:18" s="76" customFormat="1" ht="17.25" thickBot="1" x14ac:dyDescent="0.35">
      <c r="A9" s="1"/>
      <c r="B9" s="239"/>
      <c r="C9" s="240"/>
      <c r="D9" s="78" t="s">
        <v>55</v>
      </c>
      <c r="E9" s="79">
        <v>10869190</v>
      </c>
      <c r="F9" s="79">
        <v>10869190</v>
      </c>
      <c r="G9" s="80">
        <f t="shared" si="0"/>
        <v>10869190</v>
      </c>
      <c r="H9" s="81"/>
      <c r="I9" s="81" t="s">
        <v>57</v>
      </c>
      <c r="J9" s="82" t="s">
        <v>57</v>
      </c>
      <c r="L9" s="69"/>
      <c r="M9" s="77"/>
      <c r="N9" s="77"/>
      <c r="O9" s="77"/>
    </row>
    <row r="10" spans="1:18" s="76" customFormat="1" x14ac:dyDescent="0.3">
      <c r="A10" s="1"/>
      <c r="B10" s="241" t="s">
        <v>58</v>
      </c>
      <c r="C10" s="242"/>
      <c r="D10" s="83" t="s">
        <v>54</v>
      </c>
      <c r="E10" s="84">
        <v>50</v>
      </c>
      <c r="F10" s="84">
        <v>50</v>
      </c>
      <c r="G10" s="84">
        <f t="shared" si="0"/>
        <v>50</v>
      </c>
      <c r="H10" s="85"/>
      <c r="I10" s="85"/>
      <c r="J10" s="86"/>
      <c r="L10" s="69"/>
      <c r="M10" s="77"/>
      <c r="N10" s="77"/>
      <c r="O10" s="77"/>
    </row>
    <row r="11" spans="1:18" s="76" customFormat="1" ht="17.25" thickBot="1" x14ac:dyDescent="0.35">
      <c r="A11" s="1"/>
      <c r="B11" s="243"/>
      <c r="C11" s="244"/>
      <c r="D11" s="87" t="s">
        <v>55</v>
      </c>
      <c r="E11" s="80">
        <v>20374640</v>
      </c>
      <c r="F11" s="80">
        <v>20374640</v>
      </c>
      <c r="G11" s="80">
        <f t="shared" si="0"/>
        <v>20374640</v>
      </c>
      <c r="H11" s="88"/>
      <c r="I11" s="88"/>
      <c r="J11" s="89"/>
      <c r="L11" s="69"/>
      <c r="M11" s="77"/>
      <c r="N11" s="77"/>
      <c r="O11" s="77"/>
    </row>
    <row r="12" spans="1:18" s="76" customFormat="1" x14ac:dyDescent="0.3">
      <c r="A12" s="1"/>
      <c r="B12" s="237" t="s">
        <v>59</v>
      </c>
      <c r="C12" s="238"/>
      <c r="D12" s="72" t="s">
        <v>54</v>
      </c>
      <c r="E12" s="73">
        <v>232</v>
      </c>
      <c r="F12" s="73">
        <v>232</v>
      </c>
      <c r="G12" s="84">
        <f t="shared" si="0"/>
        <v>214</v>
      </c>
      <c r="H12" s="73">
        <v>18</v>
      </c>
      <c r="I12" s="74"/>
      <c r="J12" s="75"/>
      <c r="L12" s="69"/>
      <c r="M12" s="77"/>
      <c r="N12" s="77"/>
      <c r="O12" s="77"/>
    </row>
    <row r="13" spans="1:18" s="76" customFormat="1" ht="17.25" thickBot="1" x14ac:dyDescent="0.35">
      <c r="A13" s="1"/>
      <c r="B13" s="239"/>
      <c r="C13" s="240"/>
      <c r="D13" s="78" t="s">
        <v>55</v>
      </c>
      <c r="E13" s="79">
        <v>510842936</v>
      </c>
      <c r="F13" s="79">
        <v>510842936</v>
      </c>
      <c r="G13" s="80">
        <f t="shared" si="0"/>
        <v>489024975</v>
      </c>
      <c r="H13" s="79">
        <v>21817961</v>
      </c>
      <c r="I13" s="81"/>
      <c r="J13" s="82"/>
      <c r="L13" s="69"/>
      <c r="M13" s="77"/>
      <c r="N13" s="77"/>
      <c r="O13" s="77"/>
    </row>
    <row r="14" spans="1:18" s="76" customFormat="1" x14ac:dyDescent="0.3">
      <c r="A14" s="1"/>
      <c r="B14" s="241" t="s">
        <v>60</v>
      </c>
      <c r="C14" s="242"/>
      <c r="D14" s="83" t="s">
        <v>54</v>
      </c>
      <c r="E14" s="84">
        <v>47</v>
      </c>
      <c r="F14" s="84">
        <v>47</v>
      </c>
      <c r="G14" s="84">
        <f t="shared" si="0"/>
        <v>47</v>
      </c>
      <c r="H14" s="84"/>
      <c r="I14" s="85"/>
      <c r="J14" s="86"/>
      <c r="L14" s="69"/>
      <c r="M14" s="77"/>
      <c r="N14" s="77"/>
      <c r="O14" s="77"/>
    </row>
    <row r="15" spans="1:18" s="76" customFormat="1" ht="17.25" thickBot="1" x14ac:dyDescent="0.35">
      <c r="A15" s="1"/>
      <c r="B15" s="243"/>
      <c r="C15" s="244"/>
      <c r="D15" s="87" t="s">
        <v>55</v>
      </c>
      <c r="E15" s="80">
        <v>17018718</v>
      </c>
      <c r="F15" s="80">
        <v>17018718</v>
      </c>
      <c r="G15" s="80">
        <f t="shared" si="0"/>
        <v>17018718</v>
      </c>
      <c r="H15" s="80"/>
      <c r="I15" s="88"/>
      <c r="J15" s="89"/>
      <c r="L15" s="69"/>
      <c r="M15" s="77"/>
      <c r="N15" s="77"/>
      <c r="O15" s="77"/>
    </row>
    <row r="16" spans="1:18" s="94" customFormat="1" x14ac:dyDescent="0.3">
      <c r="A16" s="1"/>
      <c r="B16" s="245" t="s">
        <v>61</v>
      </c>
      <c r="C16" s="248" t="s">
        <v>62</v>
      </c>
      <c r="D16" s="90" t="s">
        <v>54</v>
      </c>
      <c r="E16" s="91">
        <f>SUM(E18,E20,E22)</f>
        <v>1962</v>
      </c>
      <c r="F16" s="91">
        <f>SUM(F18,F20,F22)</f>
        <v>1962</v>
      </c>
      <c r="G16" s="91">
        <f t="shared" si="0"/>
        <v>1935</v>
      </c>
      <c r="H16" s="91">
        <f>SUM(H18,H20,H22)</f>
        <v>27</v>
      </c>
      <c r="I16" s="92"/>
      <c r="J16" s="93"/>
      <c r="L16" s="69"/>
      <c r="M16" s="95"/>
      <c r="N16" s="95"/>
      <c r="O16" s="95"/>
    </row>
    <row r="17" spans="1:15" s="94" customFormat="1" x14ac:dyDescent="0.3">
      <c r="A17" s="1"/>
      <c r="B17" s="246"/>
      <c r="C17" s="249"/>
      <c r="D17" s="96" t="s">
        <v>55</v>
      </c>
      <c r="E17" s="97">
        <f>SUM(E19,E21,E23)</f>
        <v>2238395157</v>
      </c>
      <c r="F17" s="97">
        <f>SUM(F19,F21,F23)</f>
        <v>2238395157</v>
      </c>
      <c r="G17" s="97">
        <f t="shared" si="0"/>
        <v>2233964737</v>
      </c>
      <c r="H17" s="97">
        <f>SUM(H19,H21,H23)</f>
        <v>4430420</v>
      </c>
      <c r="I17" s="65"/>
      <c r="J17" s="66"/>
      <c r="L17" s="69"/>
      <c r="M17" s="95"/>
      <c r="N17" s="95"/>
      <c r="O17" s="95"/>
    </row>
    <row r="18" spans="1:15" s="76" customFormat="1" x14ac:dyDescent="0.3">
      <c r="A18" s="1"/>
      <c r="B18" s="246"/>
      <c r="C18" s="250" t="s">
        <v>63</v>
      </c>
      <c r="D18" s="98" t="s">
        <v>54</v>
      </c>
      <c r="E18" s="99">
        <v>1790</v>
      </c>
      <c r="F18" s="99">
        <v>1790</v>
      </c>
      <c r="G18" s="99">
        <f t="shared" si="0"/>
        <v>1763</v>
      </c>
      <c r="H18" s="99">
        <v>27</v>
      </c>
      <c r="I18" s="100"/>
      <c r="J18" s="101"/>
      <c r="L18" s="69"/>
      <c r="M18" s="77"/>
      <c r="N18" s="77"/>
      <c r="O18" s="77"/>
    </row>
    <row r="19" spans="1:15" s="76" customFormat="1" x14ac:dyDescent="0.3">
      <c r="A19" s="1"/>
      <c r="B19" s="246"/>
      <c r="C19" s="251"/>
      <c r="D19" s="98" t="s">
        <v>55</v>
      </c>
      <c r="E19" s="99">
        <v>2106616297</v>
      </c>
      <c r="F19" s="99">
        <v>2106616297</v>
      </c>
      <c r="G19" s="99">
        <f t="shared" si="0"/>
        <v>2102185877</v>
      </c>
      <c r="H19" s="99">
        <v>4430420</v>
      </c>
      <c r="I19" s="100"/>
      <c r="J19" s="101"/>
      <c r="L19" s="69"/>
      <c r="M19" s="77"/>
      <c r="N19" s="77"/>
      <c r="O19" s="77"/>
    </row>
    <row r="20" spans="1:15" s="76" customFormat="1" x14ac:dyDescent="0.3">
      <c r="A20" s="1"/>
      <c r="B20" s="246"/>
      <c r="C20" s="250" t="s">
        <v>64</v>
      </c>
      <c r="D20" s="98" t="s">
        <v>54</v>
      </c>
      <c r="E20" s="99">
        <v>165</v>
      </c>
      <c r="F20" s="99">
        <v>165</v>
      </c>
      <c r="G20" s="99">
        <f t="shared" si="0"/>
        <v>165</v>
      </c>
      <c r="H20" s="99"/>
      <c r="I20" s="100"/>
      <c r="J20" s="101"/>
      <c r="L20" s="69"/>
      <c r="M20" s="77"/>
      <c r="N20" s="77"/>
      <c r="O20" s="77"/>
    </row>
    <row r="21" spans="1:15" s="76" customFormat="1" x14ac:dyDescent="0.3">
      <c r="A21" s="1"/>
      <c r="B21" s="246"/>
      <c r="C21" s="251"/>
      <c r="D21" s="98" t="s">
        <v>55</v>
      </c>
      <c r="E21" s="99">
        <v>121496420</v>
      </c>
      <c r="F21" s="99">
        <v>121496420</v>
      </c>
      <c r="G21" s="99">
        <f t="shared" si="0"/>
        <v>121496420</v>
      </c>
      <c r="H21" s="99"/>
      <c r="I21" s="100"/>
      <c r="J21" s="101"/>
      <c r="L21" s="69"/>
      <c r="M21" s="77"/>
      <c r="N21" s="77"/>
      <c r="O21" s="77"/>
    </row>
    <row r="22" spans="1:15" s="76" customFormat="1" x14ac:dyDescent="0.3">
      <c r="A22" s="1"/>
      <c r="B22" s="246"/>
      <c r="C22" s="250" t="s">
        <v>16</v>
      </c>
      <c r="D22" s="98" t="s">
        <v>54</v>
      </c>
      <c r="E22" s="99">
        <v>7</v>
      </c>
      <c r="F22" s="99">
        <v>7</v>
      </c>
      <c r="G22" s="99">
        <f t="shared" si="0"/>
        <v>7</v>
      </c>
      <c r="H22" s="100"/>
      <c r="I22" s="100"/>
      <c r="J22" s="101"/>
      <c r="L22" s="69"/>
      <c r="M22" s="77"/>
      <c r="N22" s="77"/>
      <c r="O22" s="77"/>
    </row>
    <row r="23" spans="1:15" s="76" customFormat="1" ht="17.25" thickBot="1" x14ac:dyDescent="0.35">
      <c r="A23" s="1"/>
      <c r="B23" s="246"/>
      <c r="C23" s="252"/>
      <c r="D23" s="87" t="s">
        <v>55</v>
      </c>
      <c r="E23" s="80">
        <v>10282440</v>
      </c>
      <c r="F23" s="80">
        <v>10282440</v>
      </c>
      <c r="G23" s="80">
        <f t="shared" si="0"/>
        <v>10282440</v>
      </c>
      <c r="H23" s="88"/>
      <c r="I23" s="88"/>
      <c r="J23" s="89"/>
      <c r="L23" s="69"/>
      <c r="M23" s="77"/>
      <c r="N23" s="77"/>
      <c r="O23" s="77"/>
    </row>
    <row r="24" spans="1:15" s="94" customFormat="1" x14ac:dyDescent="0.3">
      <c r="A24" s="1"/>
      <c r="B24" s="246"/>
      <c r="C24" s="253" t="s">
        <v>65</v>
      </c>
      <c r="D24" s="102" t="s">
        <v>54</v>
      </c>
      <c r="E24" s="91">
        <f>SUM(E26,E28)</f>
        <v>2331</v>
      </c>
      <c r="F24" s="91">
        <f>SUM(F26,F28)</f>
        <v>2331</v>
      </c>
      <c r="G24" s="91">
        <f t="shared" si="0"/>
        <v>2317</v>
      </c>
      <c r="H24" s="91">
        <f>SUM(H26,H28)</f>
        <v>14</v>
      </c>
      <c r="I24" s="91"/>
      <c r="J24" s="93"/>
      <c r="L24" s="69"/>
      <c r="M24" s="95"/>
      <c r="N24" s="95"/>
      <c r="O24" s="95"/>
    </row>
    <row r="25" spans="1:15" s="94" customFormat="1" x14ac:dyDescent="0.3">
      <c r="A25" s="1"/>
      <c r="B25" s="246"/>
      <c r="C25" s="254"/>
      <c r="D25" s="103" t="s">
        <v>55</v>
      </c>
      <c r="E25" s="97">
        <f>SUM(E27,E29)</f>
        <v>2372496895</v>
      </c>
      <c r="F25" s="97">
        <f>SUM(F27,F29)</f>
        <v>2372496895</v>
      </c>
      <c r="G25" s="97">
        <f t="shared" si="0"/>
        <v>2360251984</v>
      </c>
      <c r="H25" s="97">
        <f>SUM(H27,H29)</f>
        <v>12244911</v>
      </c>
      <c r="I25" s="97"/>
      <c r="J25" s="66"/>
      <c r="L25" s="69"/>
      <c r="M25" s="95"/>
      <c r="N25" s="95"/>
      <c r="O25" s="95"/>
    </row>
    <row r="26" spans="1:15" s="76" customFormat="1" x14ac:dyDescent="0.3">
      <c r="A26" s="1"/>
      <c r="B26" s="246"/>
      <c r="C26" s="255" t="s">
        <v>66</v>
      </c>
      <c r="D26" s="104" t="s">
        <v>54</v>
      </c>
      <c r="E26" s="99">
        <v>2157</v>
      </c>
      <c r="F26" s="99">
        <v>2157</v>
      </c>
      <c r="G26" s="99">
        <f t="shared" si="0"/>
        <v>2143</v>
      </c>
      <c r="H26" s="99">
        <v>14</v>
      </c>
      <c r="I26" s="100"/>
      <c r="J26" s="101"/>
      <c r="L26" s="69"/>
      <c r="M26" s="77"/>
      <c r="N26" s="77"/>
      <c r="O26" s="77"/>
    </row>
    <row r="27" spans="1:15" s="76" customFormat="1" x14ac:dyDescent="0.3">
      <c r="A27" s="1"/>
      <c r="B27" s="246"/>
      <c r="C27" s="255"/>
      <c r="D27" s="104" t="s">
        <v>55</v>
      </c>
      <c r="E27" s="99">
        <v>2110013165</v>
      </c>
      <c r="F27" s="99">
        <v>2110013165</v>
      </c>
      <c r="G27" s="99">
        <f t="shared" si="0"/>
        <v>2097768254</v>
      </c>
      <c r="H27" s="99">
        <v>12244911</v>
      </c>
      <c r="I27" s="100"/>
      <c r="J27" s="101"/>
      <c r="L27" s="69"/>
      <c r="M27" s="77"/>
      <c r="N27" s="77"/>
      <c r="O27" s="77"/>
    </row>
    <row r="28" spans="1:15" s="76" customFormat="1" x14ac:dyDescent="0.3">
      <c r="A28" s="1"/>
      <c r="B28" s="246"/>
      <c r="C28" s="239" t="s">
        <v>67</v>
      </c>
      <c r="D28" s="104" t="s">
        <v>54</v>
      </c>
      <c r="E28" s="99">
        <v>174</v>
      </c>
      <c r="F28" s="99">
        <v>174</v>
      </c>
      <c r="G28" s="99">
        <f t="shared" si="0"/>
        <v>174</v>
      </c>
      <c r="H28" s="99"/>
      <c r="I28" s="99"/>
      <c r="J28" s="101"/>
      <c r="L28" s="69"/>
      <c r="M28" s="77"/>
      <c r="N28" s="77"/>
      <c r="O28" s="77"/>
    </row>
    <row r="29" spans="1:15" s="76" customFormat="1" ht="17.25" thickBot="1" x14ac:dyDescent="0.35">
      <c r="A29" s="1"/>
      <c r="B29" s="246"/>
      <c r="C29" s="256"/>
      <c r="D29" s="105" t="s">
        <v>55</v>
      </c>
      <c r="E29" s="80">
        <v>262483730</v>
      </c>
      <c r="F29" s="80">
        <v>262483730</v>
      </c>
      <c r="G29" s="80">
        <f t="shared" si="0"/>
        <v>262483730</v>
      </c>
      <c r="H29" s="80"/>
      <c r="I29" s="80"/>
      <c r="J29" s="89"/>
      <c r="L29" s="69"/>
      <c r="M29" s="77"/>
      <c r="N29" s="77"/>
      <c r="O29" s="77"/>
    </row>
    <row r="30" spans="1:15" s="94" customFormat="1" x14ac:dyDescent="0.3">
      <c r="A30" s="1"/>
      <c r="B30" s="246"/>
      <c r="C30" s="248" t="s">
        <v>14</v>
      </c>
      <c r="D30" s="90" t="s">
        <v>54</v>
      </c>
      <c r="E30" s="91">
        <f>SUM(E32,E34)</f>
        <v>1419</v>
      </c>
      <c r="F30" s="91">
        <f>SUM(F32,F34)</f>
        <v>1419</v>
      </c>
      <c r="G30" s="91">
        <f t="shared" si="0"/>
        <v>1392</v>
      </c>
      <c r="H30" s="91">
        <f>SUM(H32,H34)</f>
        <v>27</v>
      </c>
      <c r="I30" s="92"/>
      <c r="J30" s="93"/>
      <c r="L30" s="69"/>
      <c r="M30" s="95"/>
      <c r="N30" s="95"/>
      <c r="O30" s="95"/>
    </row>
    <row r="31" spans="1:15" s="94" customFormat="1" x14ac:dyDescent="0.3">
      <c r="A31" s="1"/>
      <c r="B31" s="246"/>
      <c r="C31" s="249"/>
      <c r="D31" s="96" t="s">
        <v>55</v>
      </c>
      <c r="E31" s="97">
        <f>SUM(E33,E35)</f>
        <v>1748711156</v>
      </c>
      <c r="F31" s="97">
        <f>SUM(F33,F35)</f>
        <v>1748711156</v>
      </c>
      <c r="G31" s="97">
        <f t="shared" si="0"/>
        <v>1726370261</v>
      </c>
      <c r="H31" s="97">
        <f>SUM(H33,H35)</f>
        <v>22340895</v>
      </c>
      <c r="I31" s="65"/>
      <c r="J31" s="66"/>
      <c r="L31" s="69"/>
      <c r="M31" s="95"/>
      <c r="N31" s="95"/>
      <c r="O31" s="95"/>
    </row>
    <row r="32" spans="1:15" s="76" customFormat="1" x14ac:dyDescent="0.3">
      <c r="A32" s="1"/>
      <c r="B32" s="246"/>
      <c r="C32" s="250" t="s">
        <v>21</v>
      </c>
      <c r="D32" s="98" t="s">
        <v>54</v>
      </c>
      <c r="E32" s="99">
        <v>1370</v>
      </c>
      <c r="F32" s="99">
        <v>1370</v>
      </c>
      <c r="G32" s="99">
        <f t="shared" si="0"/>
        <v>1352</v>
      </c>
      <c r="H32" s="99">
        <v>18</v>
      </c>
      <c r="I32" s="100"/>
      <c r="J32" s="101"/>
      <c r="L32" s="69"/>
      <c r="M32" s="77"/>
      <c r="N32" s="77"/>
      <c r="O32" s="77"/>
    </row>
    <row r="33" spans="1:15" s="76" customFormat="1" x14ac:dyDescent="0.3">
      <c r="A33" s="1"/>
      <c r="B33" s="246"/>
      <c r="C33" s="251"/>
      <c r="D33" s="98" t="s">
        <v>55</v>
      </c>
      <c r="E33" s="99">
        <v>1719956641</v>
      </c>
      <c r="F33" s="99">
        <v>1719956641</v>
      </c>
      <c r="G33" s="99">
        <f t="shared" si="0"/>
        <v>1699660886</v>
      </c>
      <c r="H33" s="99">
        <v>20295755</v>
      </c>
      <c r="I33" s="100"/>
      <c r="J33" s="101"/>
      <c r="L33" s="69"/>
      <c r="M33" s="77"/>
      <c r="N33" s="77"/>
      <c r="O33" s="77"/>
    </row>
    <row r="34" spans="1:15" s="76" customFormat="1" x14ac:dyDescent="0.3">
      <c r="A34" s="1"/>
      <c r="B34" s="246"/>
      <c r="C34" s="250" t="s">
        <v>22</v>
      </c>
      <c r="D34" s="98" t="s">
        <v>54</v>
      </c>
      <c r="E34" s="99">
        <v>49</v>
      </c>
      <c r="F34" s="99">
        <v>49</v>
      </c>
      <c r="G34" s="99">
        <f t="shared" si="0"/>
        <v>40</v>
      </c>
      <c r="H34" s="100">
        <v>9</v>
      </c>
      <c r="I34" s="100"/>
      <c r="J34" s="101"/>
      <c r="L34" s="69"/>
      <c r="M34" s="77"/>
      <c r="N34" s="77"/>
      <c r="O34" s="77"/>
    </row>
    <row r="35" spans="1:15" s="76" customFormat="1" ht="17.25" thickBot="1" x14ac:dyDescent="0.35">
      <c r="A35" s="1"/>
      <c r="B35" s="247"/>
      <c r="C35" s="252"/>
      <c r="D35" s="87" t="s">
        <v>55</v>
      </c>
      <c r="E35" s="80">
        <v>28754515</v>
      </c>
      <c r="F35" s="80">
        <v>28754515</v>
      </c>
      <c r="G35" s="80">
        <f t="shared" si="0"/>
        <v>26709375</v>
      </c>
      <c r="H35" s="88">
        <v>2045140</v>
      </c>
      <c r="I35" s="88"/>
      <c r="J35" s="89"/>
      <c r="L35" s="69"/>
      <c r="M35" s="77"/>
      <c r="N35" s="77"/>
      <c r="O35" s="77"/>
    </row>
    <row r="36" spans="1:15" s="110" customFormat="1" x14ac:dyDescent="0.3">
      <c r="A36" s="1"/>
      <c r="B36" s="241" t="s">
        <v>68</v>
      </c>
      <c r="C36" s="261" t="s">
        <v>14</v>
      </c>
      <c r="D36" s="106" t="s">
        <v>54</v>
      </c>
      <c r="E36" s="91">
        <f>SUM(E38,E40,E42,E44,E46)</f>
        <v>122</v>
      </c>
      <c r="F36" s="91">
        <f>SUM(F38,F40,F42,F44,F46)</f>
        <v>122</v>
      </c>
      <c r="G36" s="107">
        <f t="shared" si="0"/>
        <v>121</v>
      </c>
      <c r="H36" s="91">
        <f>SUM(H38,H40,H42,H44,H46)</f>
        <v>1</v>
      </c>
      <c r="I36" s="108"/>
      <c r="J36" s="109"/>
      <c r="L36" s="69"/>
      <c r="M36" s="95"/>
      <c r="N36" s="95"/>
      <c r="O36" s="95"/>
    </row>
    <row r="37" spans="1:15" s="110" customFormat="1" x14ac:dyDescent="0.3">
      <c r="A37" s="1"/>
      <c r="B37" s="255"/>
      <c r="C37" s="259"/>
      <c r="D37" s="111" t="s">
        <v>55</v>
      </c>
      <c r="E37" s="97">
        <f>SUM(E39,E41,E43,E45,E47)</f>
        <v>80253301</v>
      </c>
      <c r="F37" s="97">
        <f>SUM(F39,F41,F43,F45,F47)</f>
        <v>80253301</v>
      </c>
      <c r="G37" s="112">
        <f t="shared" si="0"/>
        <v>79813301</v>
      </c>
      <c r="H37" s="97">
        <f>SUM(H39,H41,H43,H45,H47)</f>
        <v>440000</v>
      </c>
      <c r="I37" s="113"/>
      <c r="J37" s="114"/>
      <c r="L37" s="69"/>
      <c r="M37" s="95"/>
      <c r="N37" s="95"/>
      <c r="O37" s="95"/>
    </row>
    <row r="38" spans="1:15" s="76" customFormat="1" x14ac:dyDescent="0.3">
      <c r="A38" s="1"/>
      <c r="B38" s="255"/>
      <c r="C38" s="257" t="s">
        <v>24</v>
      </c>
      <c r="D38" s="98" t="s">
        <v>54</v>
      </c>
      <c r="E38" s="99">
        <v>29</v>
      </c>
      <c r="F38" s="99">
        <v>29</v>
      </c>
      <c r="G38" s="99">
        <f t="shared" si="0"/>
        <v>29</v>
      </c>
      <c r="H38" s="99"/>
      <c r="I38" s="100"/>
      <c r="J38" s="101"/>
      <c r="L38" s="69"/>
      <c r="M38" s="77"/>
      <c r="N38" s="77"/>
      <c r="O38" s="77"/>
    </row>
    <row r="39" spans="1:15" s="76" customFormat="1" x14ac:dyDescent="0.3">
      <c r="A39" s="1"/>
      <c r="B39" s="255"/>
      <c r="C39" s="257"/>
      <c r="D39" s="98" t="s">
        <v>55</v>
      </c>
      <c r="E39" s="99">
        <v>31780231</v>
      </c>
      <c r="F39" s="99">
        <v>31780231</v>
      </c>
      <c r="G39" s="99">
        <f t="shared" si="0"/>
        <v>31780231</v>
      </c>
      <c r="H39" s="99"/>
      <c r="I39" s="100"/>
      <c r="J39" s="101"/>
      <c r="L39" s="69"/>
      <c r="M39" s="77"/>
      <c r="N39" s="77"/>
      <c r="O39" s="77"/>
    </row>
    <row r="40" spans="1:15" s="76" customFormat="1" x14ac:dyDescent="0.3">
      <c r="A40" s="1"/>
      <c r="B40" s="255"/>
      <c r="C40" s="257" t="s">
        <v>69</v>
      </c>
      <c r="D40" s="98" t="s">
        <v>54</v>
      </c>
      <c r="E40" s="99">
        <v>68</v>
      </c>
      <c r="F40" s="99">
        <v>68</v>
      </c>
      <c r="G40" s="99">
        <f t="shared" si="0"/>
        <v>68</v>
      </c>
      <c r="H40" s="99"/>
      <c r="I40" s="100"/>
      <c r="J40" s="101"/>
      <c r="L40" s="69"/>
      <c r="M40" s="77"/>
      <c r="N40" s="77"/>
      <c r="O40" s="77"/>
    </row>
    <row r="41" spans="1:15" s="76" customFormat="1" x14ac:dyDescent="0.3">
      <c r="A41" s="1"/>
      <c r="B41" s="255"/>
      <c r="C41" s="257"/>
      <c r="D41" s="98" t="s">
        <v>55</v>
      </c>
      <c r="E41" s="99">
        <v>29653110</v>
      </c>
      <c r="F41" s="99">
        <v>29653110</v>
      </c>
      <c r="G41" s="99">
        <f t="shared" si="0"/>
        <v>29653110</v>
      </c>
      <c r="H41" s="99"/>
      <c r="I41" s="100"/>
      <c r="J41" s="101"/>
      <c r="L41" s="69"/>
      <c r="M41" s="77"/>
      <c r="N41" s="77"/>
      <c r="O41" s="77"/>
    </row>
    <row r="42" spans="1:15" s="76" customFormat="1" x14ac:dyDescent="0.3">
      <c r="A42" s="1"/>
      <c r="B42" s="255"/>
      <c r="C42" s="257" t="s">
        <v>70</v>
      </c>
      <c r="D42" s="98" t="s">
        <v>54</v>
      </c>
      <c r="E42" s="99">
        <v>22</v>
      </c>
      <c r="F42" s="99">
        <v>22</v>
      </c>
      <c r="G42" s="99">
        <f t="shared" si="0"/>
        <v>21</v>
      </c>
      <c r="H42" s="99">
        <v>1</v>
      </c>
      <c r="I42" s="100"/>
      <c r="J42" s="101"/>
      <c r="L42" s="69"/>
      <c r="M42" s="77"/>
      <c r="N42" s="77"/>
      <c r="O42" s="77"/>
    </row>
    <row r="43" spans="1:15" s="76" customFormat="1" x14ac:dyDescent="0.3">
      <c r="A43" s="1"/>
      <c r="B43" s="255"/>
      <c r="C43" s="257"/>
      <c r="D43" s="98" t="s">
        <v>55</v>
      </c>
      <c r="E43" s="99">
        <v>9185740</v>
      </c>
      <c r="F43" s="99">
        <v>9185740</v>
      </c>
      <c r="G43" s="99">
        <f t="shared" si="0"/>
        <v>8745740</v>
      </c>
      <c r="H43" s="99">
        <v>440000</v>
      </c>
      <c r="I43" s="100"/>
      <c r="J43" s="101"/>
      <c r="L43" s="69"/>
      <c r="M43" s="77"/>
      <c r="N43" s="77"/>
      <c r="O43" s="77"/>
    </row>
    <row r="44" spans="1:15" s="76" customFormat="1" x14ac:dyDescent="0.3">
      <c r="A44" s="1"/>
      <c r="B44" s="255"/>
      <c r="C44" s="257" t="s">
        <v>71</v>
      </c>
      <c r="D44" s="98" t="s">
        <v>54</v>
      </c>
      <c r="E44" s="99">
        <v>2</v>
      </c>
      <c r="F44" s="99">
        <v>2</v>
      </c>
      <c r="G44" s="99">
        <f t="shared" si="0"/>
        <v>2</v>
      </c>
      <c r="H44" s="99"/>
      <c r="I44" s="100"/>
      <c r="J44" s="101"/>
      <c r="L44" s="77"/>
      <c r="M44" s="77"/>
      <c r="N44" s="77"/>
      <c r="O44" s="77"/>
    </row>
    <row r="45" spans="1:15" s="76" customFormat="1" x14ac:dyDescent="0.3">
      <c r="A45" s="1"/>
      <c r="B45" s="255"/>
      <c r="C45" s="257"/>
      <c r="D45" s="98" t="s">
        <v>55</v>
      </c>
      <c r="E45" s="99">
        <v>8636650</v>
      </c>
      <c r="F45" s="99">
        <v>8636650</v>
      </c>
      <c r="G45" s="99">
        <f t="shared" si="0"/>
        <v>8636650</v>
      </c>
      <c r="H45" s="99"/>
      <c r="I45" s="100"/>
      <c r="J45" s="101"/>
      <c r="L45" s="77"/>
      <c r="M45" s="77"/>
      <c r="N45" s="77"/>
      <c r="O45" s="77"/>
    </row>
    <row r="46" spans="1:15" s="76" customFormat="1" x14ac:dyDescent="0.3">
      <c r="A46" s="1"/>
      <c r="B46" s="255"/>
      <c r="C46" s="257" t="s">
        <v>46</v>
      </c>
      <c r="D46" s="98" t="s">
        <v>54</v>
      </c>
      <c r="E46" s="99">
        <v>1</v>
      </c>
      <c r="F46" s="99">
        <v>1</v>
      </c>
      <c r="G46" s="99">
        <f t="shared" si="0"/>
        <v>1</v>
      </c>
      <c r="H46" s="100"/>
      <c r="I46" s="100"/>
      <c r="J46" s="101"/>
      <c r="L46" s="77"/>
      <c r="M46" s="77"/>
      <c r="N46" s="77"/>
      <c r="O46" s="77"/>
    </row>
    <row r="47" spans="1:15" s="76" customFormat="1" ht="17.25" thickBot="1" x14ac:dyDescent="0.35">
      <c r="A47" s="1"/>
      <c r="B47" s="243"/>
      <c r="C47" s="244"/>
      <c r="D47" s="87" t="s">
        <v>55</v>
      </c>
      <c r="E47" s="80">
        <v>997570</v>
      </c>
      <c r="F47" s="80">
        <v>997570</v>
      </c>
      <c r="G47" s="80">
        <f t="shared" si="0"/>
        <v>997570</v>
      </c>
      <c r="H47" s="88"/>
      <c r="I47" s="88"/>
      <c r="J47" s="89"/>
      <c r="L47" s="77"/>
      <c r="M47" s="77"/>
      <c r="N47" s="77"/>
      <c r="O47" s="77"/>
    </row>
    <row r="48" spans="1:15" s="110" customFormat="1" x14ac:dyDescent="0.3">
      <c r="A48" s="1"/>
      <c r="B48" s="237" t="s">
        <v>72</v>
      </c>
      <c r="C48" s="258" t="s">
        <v>14</v>
      </c>
      <c r="D48" s="115" t="s">
        <v>54</v>
      </c>
      <c r="E48" s="116">
        <f>SUM(E50,E52)</f>
        <v>1291</v>
      </c>
      <c r="F48" s="116">
        <f>SUM(F50,F52)</f>
        <v>1334</v>
      </c>
      <c r="G48" s="117">
        <f t="shared" si="0"/>
        <v>1331</v>
      </c>
      <c r="H48" s="116">
        <f t="shared" ref="H48:J49" si="4">SUM(H50,H52)</f>
        <v>3</v>
      </c>
      <c r="I48" s="116">
        <f t="shared" si="4"/>
        <v>43</v>
      </c>
      <c r="J48" s="120">
        <f t="shared" si="4"/>
        <v>0</v>
      </c>
      <c r="L48" s="95"/>
      <c r="M48" s="95"/>
      <c r="N48" s="95"/>
      <c r="O48" s="95"/>
    </row>
    <row r="49" spans="1:15" s="110" customFormat="1" x14ac:dyDescent="0.3">
      <c r="A49" s="1"/>
      <c r="B49" s="255"/>
      <c r="C49" s="259"/>
      <c r="D49" s="111" t="s">
        <v>55</v>
      </c>
      <c r="E49" s="97">
        <f>SUM(E51,E53)</f>
        <v>2879078803</v>
      </c>
      <c r="F49" s="97">
        <f>SUM(F51,F53)</f>
        <v>3245316153</v>
      </c>
      <c r="G49" s="112">
        <f t="shared" si="0"/>
        <v>3239427288</v>
      </c>
      <c r="H49" s="97">
        <f t="shared" si="4"/>
        <v>5888865</v>
      </c>
      <c r="I49" s="97">
        <f t="shared" si="4"/>
        <v>366237350</v>
      </c>
      <c r="J49" s="66">
        <f t="shared" si="4"/>
        <v>0</v>
      </c>
      <c r="L49" s="95"/>
      <c r="M49" s="95"/>
      <c r="N49" s="95"/>
      <c r="O49" s="95"/>
    </row>
    <row r="50" spans="1:15" s="76" customFormat="1" x14ac:dyDescent="0.3">
      <c r="A50" s="1"/>
      <c r="B50" s="255"/>
      <c r="C50" s="257" t="s">
        <v>73</v>
      </c>
      <c r="D50" s="98" t="s">
        <v>54</v>
      </c>
      <c r="E50" s="99">
        <v>248</v>
      </c>
      <c r="F50" s="99">
        <f>E50+I50</f>
        <v>272</v>
      </c>
      <c r="G50" s="99">
        <f>F50-H50</f>
        <v>269</v>
      </c>
      <c r="H50" s="99">
        <v>3</v>
      </c>
      <c r="I50" s="100">
        <v>24</v>
      </c>
      <c r="J50" s="101"/>
      <c r="L50" s="77"/>
      <c r="M50" s="77"/>
      <c r="N50" s="77"/>
      <c r="O50" s="77"/>
    </row>
    <row r="51" spans="1:15" s="76" customFormat="1" x14ac:dyDescent="0.3">
      <c r="A51" s="1"/>
      <c r="B51" s="255"/>
      <c r="C51" s="257"/>
      <c r="D51" s="98" t="s">
        <v>55</v>
      </c>
      <c r="E51" s="99">
        <v>464286110</v>
      </c>
      <c r="F51" s="99">
        <f>E51+I51</f>
        <v>712974110</v>
      </c>
      <c r="G51" s="99">
        <f t="shared" si="0"/>
        <v>707085245</v>
      </c>
      <c r="H51" s="99">
        <v>5888865</v>
      </c>
      <c r="I51" s="100">
        <v>248688000</v>
      </c>
      <c r="J51" s="101"/>
      <c r="L51" s="77"/>
      <c r="M51" s="77"/>
      <c r="N51" s="77"/>
      <c r="O51" s="77"/>
    </row>
    <row r="52" spans="1:15" s="76" customFormat="1" x14ac:dyDescent="0.3">
      <c r="A52" s="1"/>
      <c r="B52" s="255"/>
      <c r="C52" s="240" t="s">
        <v>74</v>
      </c>
      <c r="D52" s="98" t="s">
        <v>54</v>
      </c>
      <c r="E52" s="99">
        <v>1043</v>
      </c>
      <c r="F52" s="99">
        <f>E52+I52</f>
        <v>1062</v>
      </c>
      <c r="G52" s="99">
        <f>F52-H52</f>
        <v>1062</v>
      </c>
      <c r="H52" s="100">
        <v>0</v>
      </c>
      <c r="I52" s="100">
        <v>19</v>
      </c>
      <c r="J52" s="101"/>
      <c r="L52" s="77"/>
      <c r="M52" s="77"/>
      <c r="N52" s="77"/>
      <c r="O52" s="77"/>
    </row>
    <row r="53" spans="1:15" s="76" customFormat="1" ht="17.25" thickBot="1" x14ac:dyDescent="0.35">
      <c r="A53" s="1"/>
      <c r="B53" s="243"/>
      <c r="C53" s="260"/>
      <c r="D53" s="87" t="s">
        <v>55</v>
      </c>
      <c r="E53" s="80">
        <v>2414792693</v>
      </c>
      <c r="F53" s="80">
        <f>E53+I53</f>
        <v>2532342043</v>
      </c>
      <c r="G53" s="80">
        <f t="shared" si="0"/>
        <v>2532342043</v>
      </c>
      <c r="H53" s="88">
        <v>0</v>
      </c>
      <c r="I53" s="88">
        <v>117549350</v>
      </c>
      <c r="J53" s="89"/>
      <c r="L53" s="77"/>
      <c r="M53" s="77"/>
      <c r="N53" s="77"/>
      <c r="O53" s="77"/>
    </row>
  </sheetData>
  <mergeCells count="32">
    <mergeCell ref="C44:C45"/>
    <mergeCell ref="C46:C47"/>
    <mergeCell ref="B48:B53"/>
    <mergeCell ref="C48:C49"/>
    <mergeCell ref="C50:C51"/>
    <mergeCell ref="C52:C53"/>
    <mergeCell ref="B36:B47"/>
    <mergeCell ref="C36:C37"/>
    <mergeCell ref="C38:C39"/>
    <mergeCell ref="C40:C41"/>
    <mergeCell ref="C42:C43"/>
    <mergeCell ref="B8:C9"/>
    <mergeCell ref="B10:C11"/>
    <mergeCell ref="B12:C13"/>
    <mergeCell ref="B14:C15"/>
    <mergeCell ref="B16:B3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B6:C7"/>
    <mergeCell ref="B1:J1"/>
    <mergeCell ref="B4:C5"/>
    <mergeCell ref="D4:E5"/>
    <mergeCell ref="F4:H4"/>
    <mergeCell ref="I4:J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B6" sqref="B6:C7"/>
    </sheetView>
  </sheetViews>
  <sheetFormatPr defaultRowHeight="12" x14ac:dyDescent="0.3"/>
  <cols>
    <col min="1" max="1" width="1.25" style="1" customWidth="1"/>
    <col min="2" max="2" width="12.125" style="1" bestFit="1" customWidth="1"/>
    <col min="3" max="3" width="23.75" style="1" customWidth="1"/>
    <col min="4" max="4" width="6" style="1" bestFit="1" customWidth="1"/>
    <col min="5" max="6" width="19" style="1" bestFit="1" customWidth="1"/>
    <col min="7" max="7" width="19.125" style="1" bestFit="1" customWidth="1"/>
    <col min="8" max="8" width="17.125" style="1" bestFit="1" customWidth="1"/>
    <col min="9" max="9" width="16.875" style="1" bestFit="1" customWidth="1"/>
    <col min="10" max="10" width="13" style="1" bestFit="1" customWidth="1"/>
    <col min="11" max="16384" width="9" style="1"/>
  </cols>
  <sheetData>
    <row r="1" spans="1:10" ht="36" customHeight="1" x14ac:dyDescent="0.3">
      <c r="B1" s="178" t="s">
        <v>76</v>
      </c>
      <c r="C1" s="179"/>
      <c r="D1" s="179"/>
      <c r="E1" s="179"/>
      <c r="F1" s="179"/>
      <c r="G1" s="179"/>
      <c r="H1" s="179"/>
      <c r="I1" s="179"/>
      <c r="J1" s="179"/>
    </row>
    <row r="3" spans="1:10" ht="15" thickBot="1" x14ac:dyDescent="0.35">
      <c r="J3" s="2" t="s">
        <v>0</v>
      </c>
    </row>
    <row r="4" spans="1:10" ht="20.25" customHeight="1" x14ac:dyDescent="0.3">
      <c r="A4" s="3"/>
      <c r="B4" s="280" t="s">
        <v>1</v>
      </c>
      <c r="C4" s="281"/>
      <c r="D4" s="284" t="s">
        <v>32</v>
      </c>
      <c r="E4" s="281"/>
      <c r="F4" s="286" t="s">
        <v>3</v>
      </c>
      <c r="G4" s="287"/>
      <c r="H4" s="288"/>
      <c r="I4" s="286" t="s">
        <v>4</v>
      </c>
      <c r="J4" s="289"/>
    </row>
    <row r="5" spans="1:10" ht="20.25" customHeight="1" x14ac:dyDescent="0.3">
      <c r="A5" s="3"/>
      <c r="B5" s="282"/>
      <c r="C5" s="283"/>
      <c r="D5" s="285"/>
      <c r="E5" s="283"/>
      <c r="F5" s="33" t="s">
        <v>5</v>
      </c>
      <c r="G5" s="33" t="s">
        <v>6</v>
      </c>
      <c r="H5" s="33" t="s">
        <v>7</v>
      </c>
      <c r="I5" s="33" t="s">
        <v>8</v>
      </c>
      <c r="J5" s="34" t="s">
        <v>9</v>
      </c>
    </row>
    <row r="6" spans="1:10" ht="20.25" customHeight="1" x14ac:dyDescent="0.3">
      <c r="A6" s="3"/>
      <c r="B6" s="276" t="s">
        <v>10</v>
      </c>
      <c r="C6" s="277"/>
      <c r="D6" s="35" t="s">
        <v>11</v>
      </c>
      <c r="E6" s="4">
        <v>6765</v>
      </c>
      <c r="F6" s="4">
        <v>6847</v>
      </c>
      <c r="G6" s="4">
        <v>6620</v>
      </c>
      <c r="H6" s="4">
        <v>227</v>
      </c>
      <c r="I6" s="4">
        <v>85</v>
      </c>
      <c r="J6" s="5">
        <v>3</v>
      </c>
    </row>
    <row r="7" spans="1:10" ht="20.25" customHeight="1" thickBot="1" x14ac:dyDescent="0.35">
      <c r="B7" s="278"/>
      <c r="C7" s="279"/>
      <c r="D7" s="36" t="s">
        <v>12</v>
      </c>
      <c r="E7" s="6">
        <v>8582937541</v>
      </c>
      <c r="F7" s="6">
        <v>8682468321</v>
      </c>
      <c r="G7" s="6">
        <v>8588908488</v>
      </c>
      <c r="H7" s="6">
        <v>93559833</v>
      </c>
      <c r="I7" s="6">
        <v>101027780</v>
      </c>
      <c r="J7" s="7">
        <v>1497000</v>
      </c>
    </row>
    <row r="8" spans="1:10" ht="20.25" customHeight="1" thickTop="1" x14ac:dyDescent="0.3">
      <c r="B8" s="272" t="s">
        <v>33</v>
      </c>
      <c r="C8" s="273"/>
      <c r="D8" s="37" t="s">
        <v>11</v>
      </c>
      <c r="E8" s="8">
        <v>35</v>
      </c>
      <c r="F8" s="8">
        <v>35</v>
      </c>
      <c r="G8" s="8">
        <v>35</v>
      </c>
      <c r="H8" s="8">
        <v>0</v>
      </c>
      <c r="I8" s="8">
        <v>0</v>
      </c>
      <c r="J8" s="9">
        <v>0</v>
      </c>
    </row>
    <row r="9" spans="1:10" ht="20.25" customHeight="1" thickBot="1" x14ac:dyDescent="0.35">
      <c r="B9" s="274"/>
      <c r="C9" s="275"/>
      <c r="D9" s="38" t="s">
        <v>12</v>
      </c>
      <c r="E9" s="10">
        <v>13130880</v>
      </c>
      <c r="F9" s="10">
        <v>13130880</v>
      </c>
      <c r="G9" s="10">
        <v>13130880</v>
      </c>
      <c r="H9" s="10">
        <v>0</v>
      </c>
      <c r="I9" s="10">
        <v>0</v>
      </c>
      <c r="J9" s="10">
        <v>0</v>
      </c>
    </row>
    <row r="10" spans="1:10" ht="20.25" customHeight="1" thickTop="1" x14ac:dyDescent="0.3">
      <c r="B10" s="272" t="s">
        <v>34</v>
      </c>
      <c r="C10" s="273"/>
      <c r="D10" s="37" t="s">
        <v>11</v>
      </c>
      <c r="E10" s="8">
        <v>236</v>
      </c>
      <c r="F10" s="8">
        <v>237</v>
      </c>
      <c r="G10" s="8">
        <v>226</v>
      </c>
      <c r="H10" s="8">
        <v>11</v>
      </c>
      <c r="I10" s="8">
        <v>1</v>
      </c>
      <c r="J10" s="9">
        <v>0</v>
      </c>
    </row>
    <row r="11" spans="1:10" ht="20.25" customHeight="1" thickBot="1" x14ac:dyDescent="0.35">
      <c r="B11" s="274"/>
      <c r="C11" s="275"/>
      <c r="D11" s="38" t="s">
        <v>12</v>
      </c>
      <c r="E11" s="10">
        <v>494433274</v>
      </c>
      <c r="F11" s="10">
        <v>494632274</v>
      </c>
      <c r="G11" s="10">
        <v>491170399</v>
      </c>
      <c r="H11" s="10">
        <v>3461875</v>
      </c>
      <c r="I11" s="10">
        <v>199000</v>
      </c>
      <c r="J11" s="11">
        <v>0</v>
      </c>
    </row>
    <row r="12" spans="1:10" ht="20.25" customHeight="1" thickTop="1" x14ac:dyDescent="0.3">
      <c r="B12" s="264" t="s">
        <v>35</v>
      </c>
      <c r="C12" s="267" t="s">
        <v>14</v>
      </c>
      <c r="D12" s="39" t="s">
        <v>11</v>
      </c>
      <c r="E12" s="12">
        <v>1819</v>
      </c>
      <c r="F12" s="12">
        <v>1821</v>
      </c>
      <c r="G12" s="12">
        <v>1767</v>
      </c>
      <c r="H12" s="12">
        <v>54</v>
      </c>
      <c r="I12" s="12">
        <v>2</v>
      </c>
      <c r="J12" s="13">
        <v>0</v>
      </c>
    </row>
    <row r="13" spans="1:10" ht="20.25" customHeight="1" x14ac:dyDescent="0.3">
      <c r="B13" s="265"/>
      <c r="C13" s="268"/>
      <c r="D13" s="40" t="s">
        <v>12</v>
      </c>
      <c r="E13" s="14">
        <v>1954668350</v>
      </c>
      <c r="F13" s="14">
        <v>1955966350</v>
      </c>
      <c r="G13" s="14">
        <v>1934267735</v>
      </c>
      <c r="H13" s="14">
        <v>21698615</v>
      </c>
      <c r="I13" s="14">
        <v>1298000</v>
      </c>
      <c r="J13" s="15">
        <v>0</v>
      </c>
    </row>
    <row r="14" spans="1:10" ht="20.25" customHeight="1" x14ac:dyDescent="0.3">
      <c r="B14" s="265"/>
      <c r="C14" s="262" t="s">
        <v>36</v>
      </c>
      <c r="D14" s="41" t="s">
        <v>11</v>
      </c>
      <c r="E14" s="16">
        <v>1812</v>
      </c>
      <c r="F14" s="16">
        <v>1814</v>
      </c>
      <c r="G14" s="16">
        <v>1760</v>
      </c>
      <c r="H14" s="16">
        <v>54</v>
      </c>
      <c r="I14" s="16">
        <v>2</v>
      </c>
      <c r="J14" s="17">
        <v>0</v>
      </c>
    </row>
    <row r="15" spans="1:10" ht="20.25" customHeight="1" x14ac:dyDescent="0.3">
      <c r="B15" s="265"/>
      <c r="C15" s="269"/>
      <c r="D15" s="41" t="s">
        <v>12</v>
      </c>
      <c r="E15" s="16">
        <v>1944385910</v>
      </c>
      <c r="F15" s="16">
        <v>1945683910</v>
      </c>
      <c r="G15" s="16">
        <v>1923985295</v>
      </c>
      <c r="H15" s="16">
        <v>21698615</v>
      </c>
      <c r="I15" s="16">
        <v>1298000</v>
      </c>
      <c r="J15" s="17">
        <v>0</v>
      </c>
    </row>
    <row r="16" spans="1:10" ht="20.25" customHeight="1" x14ac:dyDescent="0.3">
      <c r="B16" s="265"/>
      <c r="C16" s="262" t="s">
        <v>37</v>
      </c>
      <c r="D16" s="41" t="s">
        <v>11</v>
      </c>
      <c r="E16" s="16">
        <v>7</v>
      </c>
      <c r="F16" s="16">
        <v>7</v>
      </c>
      <c r="G16" s="16">
        <v>7</v>
      </c>
      <c r="H16" s="16">
        <v>0</v>
      </c>
      <c r="I16" s="16">
        <v>0</v>
      </c>
      <c r="J16" s="17">
        <v>0</v>
      </c>
    </row>
    <row r="17" spans="2:10" ht="20.25" customHeight="1" thickBot="1" x14ac:dyDescent="0.35">
      <c r="B17" s="271"/>
      <c r="C17" s="263"/>
      <c r="D17" s="38" t="s">
        <v>12</v>
      </c>
      <c r="E17" s="10">
        <v>10282440</v>
      </c>
      <c r="F17" s="10">
        <v>10282440</v>
      </c>
      <c r="G17" s="10">
        <v>10282440</v>
      </c>
      <c r="H17" s="10">
        <v>0</v>
      </c>
      <c r="I17" s="10">
        <v>0</v>
      </c>
      <c r="J17" s="11">
        <v>0</v>
      </c>
    </row>
    <row r="18" spans="2:10" ht="20.25" customHeight="1" thickTop="1" x14ac:dyDescent="0.3">
      <c r="B18" s="264" t="s">
        <v>38</v>
      </c>
      <c r="C18" s="267" t="s">
        <v>18</v>
      </c>
      <c r="D18" s="39" t="s">
        <v>11</v>
      </c>
      <c r="E18" s="12">
        <v>2315</v>
      </c>
      <c r="F18" s="12">
        <v>2396</v>
      </c>
      <c r="G18" s="12">
        <v>2324</v>
      </c>
      <c r="H18" s="12">
        <v>72</v>
      </c>
      <c r="I18" s="12">
        <v>82</v>
      </c>
      <c r="J18" s="13">
        <v>1</v>
      </c>
    </row>
    <row r="19" spans="2:10" ht="20.25" customHeight="1" x14ac:dyDescent="0.3">
      <c r="B19" s="265"/>
      <c r="C19" s="268"/>
      <c r="D19" s="40" t="s">
        <v>12</v>
      </c>
      <c r="E19" s="14">
        <v>2154871248</v>
      </c>
      <c r="F19" s="14">
        <v>2253754028</v>
      </c>
      <c r="G19" s="14">
        <v>2233719593</v>
      </c>
      <c r="H19" s="14">
        <v>20034435</v>
      </c>
      <c r="I19" s="14">
        <v>99530780</v>
      </c>
      <c r="J19" s="15">
        <v>648000</v>
      </c>
    </row>
    <row r="20" spans="2:10" ht="20.25" customHeight="1" x14ac:dyDescent="0.3">
      <c r="B20" s="265"/>
      <c r="C20" s="262" t="s">
        <v>39</v>
      </c>
      <c r="D20" s="41" t="s">
        <v>11</v>
      </c>
      <c r="E20" s="16">
        <v>2225</v>
      </c>
      <c r="F20" s="16">
        <v>2224</v>
      </c>
      <c r="G20" s="16">
        <v>2153</v>
      </c>
      <c r="H20" s="16">
        <v>71</v>
      </c>
      <c r="I20" s="16">
        <v>0</v>
      </c>
      <c r="J20" s="17">
        <v>1</v>
      </c>
    </row>
    <row r="21" spans="2:10" ht="20.25" customHeight="1" x14ac:dyDescent="0.3">
      <c r="B21" s="265"/>
      <c r="C21" s="269"/>
      <c r="D21" s="41" t="s">
        <v>12</v>
      </c>
      <c r="E21" s="16">
        <v>1996244708</v>
      </c>
      <c r="F21" s="16">
        <v>1995596708</v>
      </c>
      <c r="G21" s="16">
        <v>1978194273</v>
      </c>
      <c r="H21" s="16">
        <v>17402435</v>
      </c>
      <c r="I21" s="16">
        <v>0</v>
      </c>
      <c r="J21" s="17">
        <v>648000</v>
      </c>
    </row>
    <row r="22" spans="2:10" ht="20.25" customHeight="1" x14ac:dyDescent="0.3">
      <c r="B22" s="265"/>
      <c r="C22" s="262" t="s">
        <v>40</v>
      </c>
      <c r="D22" s="41" t="s">
        <v>11</v>
      </c>
      <c r="E22" s="16">
        <v>90</v>
      </c>
      <c r="F22" s="16">
        <v>172</v>
      </c>
      <c r="G22" s="16">
        <v>171</v>
      </c>
      <c r="H22" s="16">
        <v>1</v>
      </c>
      <c r="I22" s="16">
        <v>82</v>
      </c>
      <c r="J22" s="17">
        <v>0</v>
      </c>
    </row>
    <row r="23" spans="2:10" ht="20.25" customHeight="1" thickBot="1" x14ac:dyDescent="0.35">
      <c r="B23" s="271"/>
      <c r="C23" s="263"/>
      <c r="D23" s="38" t="s">
        <v>12</v>
      </c>
      <c r="E23" s="10">
        <v>158626540</v>
      </c>
      <c r="F23" s="10">
        <v>258157320</v>
      </c>
      <c r="G23" s="10">
        <v>255525320</v>
      </c>
      <c r="H23" s="10">
        <v>2632000</v>
      </c>
      <c r="I23" s="10">
        <v>99530780</v>
      </c>
      <c r="J23" s="11">
        <v>0</v>
      </c>
    </row>
    <row r="24" spans="2:10" ht="20.25" customHeight="1" thickTop="1" x14ac:dyDescent="0.3">
      <c r="B24" s="264" t="s">
        <v>41</v>
      </c>
      <c r="C24" s="267" t="s">
        <v>18</v>
      </c>
      <c r="D24" s="42" t="s">
        <v>11</v>
      </c>
      <c r="E24" s="18">
        <v>1496</v>
      </c>
      <c r="F24" s="18">
        <v>1495</v>
      </c>
      <c r="G24" s="18">
        <v>1440</v>
      </c>
      <c r="H24" s="18">
        <v>55</v>
      </c>
      <c r="I24" s="18">
        <v>0</v>
      </c>
      <c r="J24" s="19">
        <v>1</v>
      </c>
    </row>
    <row r="25" spans="2:10" ht="20.25" customHeight="1" x14ac:dyDescent="0.3">
      <c r="B25" s="265"/>
      <c r="C25" s="268"/>
      <c r="D25" s="40" t="s">
        <v>12</v>
      </c>
      <c r="E25" s="14">
        <v>1733775146</v>
      </c>
      <c r="F25" s="14">
        <v>1733125146</v>
      </c>
      <c r="G25" s="14">
        <v>1702576988</v>
      </c>
      <c r="H25" s="14">
        <v>30548158</v>
      </c>
      <c r="I25" s="14">
        <v>0</v>
      </c>
      <c r="J25" s="15">
        <v>650000</v>
      </c>
    </row>
    <row r="26" spans="2:10" ht="20.25" customHeight="1" x14ac:dyDescent="0.3">
      <c r="B26" s="265"/>
      <c r="C26" s="262" t="s">
        <v>42</v>
      </c>
      <c r="D26" s="41" t="s">
        <v>11</v>
      </c>
      <c r="E26" s="16">
        <v>1421</v>
      </c>
      <c r="F26" s="16">
        <v>1420</v>
      </c>
      <c r="G26" s="16">
        <v>1365</v>
      </c>
      <c r="H26" s="16">
        <v>55</v>
      </c>
      <c r="I26" s="16">
        <v>0</v>
      </c>
      <c r="J26" s="17">
        <v>1</v>
      </c>
    </row>
    <row r="27" spans="2:10" ht="20.25" customHeight="1" x14ac:dyDescent="0.3">
      <c r="B27" s="265"/>
      <c r="C27" s="269"/>
      <c r="D27" s="41" t="s">
        <v>12</v>
      </c>
      <c r="E27" s="16">
        <v>1712485131</v>
      </c>
      <c r="F27" s="16">
        <v>1711835131</v>
      </c>
      <c r="G27" s="16">
        <v>1681286973</v>
      </c>
      <c r="H27" s="16">
        <v>30548158</v>
      </c>
      <c r="I27" s="16">
        <v>0</v>
      </c>
      <c r="J27" s="17">
        <v>650000</v>
      </c>
    </row>
    <row r="28" spans="2:10" ht="20.25" customHeight="1" x14ac:dyDescent="0.3">
      <c r="B28" s="265"/>
      <c r="C28" s="262" t="s">
        <v>43</v>
      </c>
      <c r="D28" s="41" t="s">
        <v>11</v>
      </c>
      <c r="E28" s="16">
        <v>75</v>
      </c>
      <c r="F28" s="16">
        <v>75</v>
      </c>
      <c r="G28" s="16">
        <v>75</v>
      </c>
      <c r="H28" s="16">
        <v>0</v>
      </c>
      <c r="I28" s="16">
        <v>0</v>
      </c>
      <c r="J28" s="17">
        <v>0</v>
      </c>
    </row>
    <row r="29" spans="2:10" ht="20.25" customHeight="1" thickBot="1" x14ac:dyDescent="0.35">
      <c r="B29" s="271"/>
      <c r="C29" s="263"/>
      <c r="D29" s="43" t="s">
        <v>12</v>
      </c>
      <c r="E29" s="20">
        <v>21290015</v>
      </c>
      <c r="F29" s="20">
        <v>21290015</v>
      </c>
      <c r="G29" s="20">
        <v>21290015</v>
      </c>
      <c r="H29" s="20">
        <v>0</v>
      </c>
      <c r="I29" s="20">
        <v>0</v>
      </c>
      <c r="J29" s="21">
        <v>0</v>
      </c>
    </row>
    <row r="30" spans="2:10" ht="20.25" customHeight="1" thickTop="1" x14ac:dyDescent="0.3">
      <c r="B30" s="264" t="s">
        <v>44</v>
      </c>
      <c r="C30" s="267" t="s">
        <v>18</v>
      </c>
      <c r="D30" s="39" t="s">
        <v>11</v>
      </c>
      <c r="E30" s="12">
        <v>67</v>
      </c>
      <c r="F30" s="12">
        <v>67</v>
      </c>
      <c r="G30" s="12">
        <v>65</v>
      </c>
      <c r="H30" s="12">
        <v>2</v>
      </c>
      <c r="I30" s="12">
        <v>0</v>
      </c>
      <c r="J30" s="13">
        <v>0</v>
      </c>
    </row>
    <row r="31" spans="2:10" ht="20.25" customHeight="1" x14ac:dyDescent="0.3">
      <c r="B31" s="265"/>
      <c r="C31" s="268"/>
      <c r="D31" s="40" t="s">
        <v>12</v>
      </c>
      <c r="E31" s="14">
        <v>40026778</v>
      </c>
      <c r="F31" s="14">
        <v>40026778</v>
      </c>
      <c r="G31" s="14">
        <v>39143438</v>
      </c>
      <c r="H31" s="14">
        <v>883340</v>
      </c>
      <c r="I31" s="14">
        <v>0</v>
      </c>
      <c r="J31" s="15">
        <v>0</v>
      </c>
    </row>
    <row r="32" spans="2:10" ht="20.25" customHeight="1" x14ac:dyDescent="0.3">
      <c r="B32" s="265"/>
      <c r="C32" s="262" t="s">
        <v>45</v>
      </c>
      <c r="D32" s="41" t="s">
        <v>11</v>
      </c>
      <c r="E32" s="16">
        <v>41</v>
      </c>
      <c r="F32" s="16">
        <v>41</v>
      </c>
      <c r="G32" s="16">
        <v>41</v>
      </c>
      <c r="H32" s="16">
        <v>0</v>
      </c>
      <c r="I32" s="16">
        <v>0</v>
      </c>
      <c r="J32" s="17">
        <v>0</v>
      </c>
    </row>
    <row r="33" spans="2:10" ht="20.25" customHeight="1" x14ac:dyDescent="0.3">
      <c r="B33" s="265"/>
      <c r="C33" s="269"/>
      <c r="D33" s="41" t="s">
        <v>12</v>
      </c>
      <c r="E33" s="16">
        <v>28134028</v>
      </c>
      <c r="F33" s="16">
        <v>28134028</v>
      </c>
      <c r="G33" s="16">
        <v>28134028</v>
      </c>
      <c r="H33" s="16">
        <v>0</v>
      </c>
      <c r="I33" s="16">
        <v>0</v>
      </c>
      <c r="J33" s="17">
        <v>0</v>
      </c>
    </row>
    <row r="34" spans="2:10" ht="20.25" customHeight="1" x14ac:dyDescent="0.3">
      <c r="B34" s="265"/>
      <c r="C34" s="262" t="s">
        <v>46</v>
      </c>
      <c r="D34" s="41" t="s">
        <v>11</v>
      </c>
      <c r="E34" s="16">
        <v>1</v>
      </c>
      <c r="F34" s="16">
        <v>1</v>
      </c>
      <c r="G34" s="16">
        <v>1</v>
      </c>
      <c r="H34" s="16">
        <v>0</v>
      </c>
      <c r="I34" s="16">
        <v>0</v>
      </c>
      <c r="J34" s="17">
        <v>0</v>
      </c>
    </row>
    <row r="35" spans="2:10" ht="20.25" customHeight="1" x14ac:dyDescent="0.3">
      <c r="B35" s="265"/>
      <c r="C35" s="269"/>
      <c r="D35" s="41" t="s">
        <v>12</v>
      </c>
      <c r="E35" s="16">
        <v>997570</v>
      </c>
      <c r="F35" s="16">
        <v>997570</v>
      </c>
      <c r="G35" s="16">
        <v>997570</v>
      </c>
      <c r="H35" s="16">
        <v>0</v>
      </c>
      <c r="I35" s="16">
        <v>0</v>
      </c>
      <c r="J35" s="17">
        <v>0</v>
      </c>
    </row>
    <row r="36" spans="2:10" ht="20.25" customHeight="1" x14ac:dyDescent="0.3">
      <c r="B36" s="265"/>
      <c r="C36" s="262" t="s">
        <v>47</v>
      </c>
      <c r="D36" s="41" t="s">
        <v>11</v>
      </c>
      <c r="E36" s="16">
        <v>25</v>
      </c>
      <c r="F36" s="16">
        <v>25</v>
      </c>
      <c r="G36" s="16">
        <v>23</v>
      </c>
      <c r="H36" s="16">
        <v>2</v>
      </c>
      <c r="I36" s="16">
        <v>0</v>
      </c>
      <c r="J36" s="17">
        <v>0</v>
      </c>
    </row>
    <row r="37" spans="2:10" ht="20.25" customHeight="1" thickBot="1" x14ac:dyDescent="0.35">
      <c r="B37" s="271"/>
      <c r="C37" s="263"/>
      <c r="D37" s="38" t="s">
        <v>12</v>
      </c>
      <c r="E37" s="10">
        <v>10895180</v>
      </c>
      <c r="F37" s="10">
        <v>10895180</v>
      </c>
      <c r="G37" s="10">
        <v>10011840</v>
      </c>
      <c r="H37" s="10">
        <v>883340</v>
      </c>
      <c r="I37" s="10">
        <v>0</v>
      </c>
      <c r="J37" s="11">
        <v>0</v>
      </c>
    </row>
    <row r="38" spans="2:10" ht="20.25" customHeight="1" thickTop="1" x14ac:dyDescent="0.3">
      <c r="B38" s="264" t="s">
        <v>27</v>
      </c>
      <c r="C38" s="267" t="s">
        <v>18</v>
      </c>
      <c r="D38" s="42" t="s">
        <v>11</v>
      </c>
      <c r="E38" s="18">
        <v>797</v>
      </c>
      <c r="F38" s="18">
        <v>796</v>
      </c>
      <c r="G38" s="18">
        <v>763</v>
      </c>
      <c r="H38" s="18">
        <v>33</v>
      </c>
      <c r="I38" s="18">
        <v>0</v>
      </c>
      <c r="J38" s="19">
        <v>1</v>
      </c>
    </row>
    <row r="39" spans="2:10" ht="20.25" customHeight="1" x14ac:dyDescent="0.3">
      <c r="B39" s="265"/>
      <c r="C39" s="268"/>
      <c r="D39" s="40" t="s">
        <v>12</v>
      </c>
      <c r="E39" s="14">
        <v>2192031865</v>
      </c>
      <c r="F39" s="14">
        <v>2191832865</v>
      </c>
      <c r="G39" s="14">
        <v>2174899455</v>
      </c>
      <c r="H39" s="14">
        <v>16933410</v>
      </c>
      <c r="I39" s="14">
        <v>0</v>
      </c>
      <c r="J39" s="15">
        <v>199000</v>
      </c>
    </row>
    <row r="40" spans="2:10" ht="20.25" customHeight="1" x14ac:dyDescent="0.3">
      <c r="B40" s="265"/>
      <c r="C40" s="262" t="s">
        <v>28</v>
      </c>
      <c r="D40" s="41" t="s">
        <v>11</v>
      </c>
      <c r="E40" s="16">
        <v>241</v>
      </c>
      <c r="F40" s="16">
        <v>241</v>
      </c>
      <c r="G40" s="16">
        <v>208</v>
      </c>
      <c r="H40" s="16">
        <v>33</v>
      </c>
      <c r="I40" s="16">
        <v>0</v>
      </c>
      <c r="J40" s="17">
        <v>0</v>
      </c>
    </row>
    <row r="41" spans="2:10" ht="20.25" customHeight="1" x14ac:dyDescent="0.3">
      <c r="B41" s="265"/>
      <c r="C41" s="269"/>
      <c r="D41" s="41" t="s">
        <v>12</v>
      </c>
      <c r="E41" s="16">
        <v>340886760</v>
      </c>
      <c r="F41" s="16">
        <v>340886760</v>
      </c>
      <c r="G41" s="16">
        <v>323953350</v>
      </c>
      <c r="H41" s="16">
        <v>16933410</v>
      </c>
      <c r="I41" s="16">
        <v>0</v>
      </c>
      <c r="J41" s="17">
        <v>0</v>
      </c>
    </row>
    <row r="42" spans="2:10" ht="20.25" customHeight="1" x14ac:dyDescent="0.3">
      <c r="B42" s="265"/>
      <c r="C42" s="262" t="s">
        <v>29</v>
      </c>
      <c r="D42" s="41" t="s">
        <v>11</v>
      </c>
      <c r="E42" s="16">
        <v>556</v>
      </c>
      <c r="F42" s="16">
        <v>555</v>
      </c>
      <c r="G42" s="16">
        <v>555</v>
      </c>
      <c r="H42" s="16">
        <v>0</v>
      </c>
      <c r="I42" s="16">
        <v>0</v>
      </c>
      <c r="J42" s="17">
        <v>1</v>
      </c>
    </row>
    <row r="43" spans="2:10" ht="20.25" customHeight="1" thickBot="1" x14ac:dyDescent="0.35">
      <c r="B43" s="266"/>
      <c r="C43" s="270"/>
      <c r="D43" s="44" t="s">
        <v>12</v>
      </c>
      <c r="E43" s="22">
        <v>1851145105</v>
      </c>
      <c r="F43" s="22">
        <v>1850946105</v>
      </c>
      <c r="G43" s="22">
        <v>1850946105</v>
      </c>
      <c r="H43" s="22">
        <v>0</v>
      </c>
      <c r="I43" s="22">
        <v>0</v>
      </c>
      <c r="J43" s="23">
        <v>199000</v>
      </c>
    </row>
  </sheetData>
  <mergeCells count="29">
    <mergeCell ref="B6:C7"/>
    <mergeCell ref="B1:J1"/>
    <mergeCell ref="B4:C5"/>
    <mergeCell ref="D4:E5"/>
    <mergeCell ref="F4:H4"/>
    <mergeCell ref="I4:J4"/>
    <mergeCell ref="B8:C9"/>
    <mergeCell ref="B10:C11"/>
    <mergeCell ref="B12:B17"/>
    <mergeCell ref="C12:C13"/>
    <mergeCell ref="C14:C15"/>
    <mergeCell ref="C16:C17"/>
    <mergeCell ref="B18:B23"/>
    <mergeCell ref="C18:C19"/>
    <mergeCell ref="C20:C21"/>
    <mergeCell ref="C22:C23"/>
    <mergeCell ref="B24:B29"/>
    <mergeCell ref="C24:C25"/>
    <mergeCell ref="C26:C27"/>
    <mergeCell ref="C28:C29"/>
    <mergeCell ref="C36:C37"/>
    <mergeCell ref="B38:B43"/>
    <mergeCell ref="C38:C39"/>
    <mergeCell ref="C40:C41"/>
    <mergeCell ref="C42:C43"/>
    <mergeCell ref="B30:B37"/>
    <mergeCell ref="C30:C31"/>
    <mergeCell ref="C32:C33"/>
    <mergeCell ref="C34:C35"/>
  </mergeCells>
  <phoneticPr fontId="2" type="noConversion"/>
  <pageMargins left="0.7" right="0.7" top="0.75" bottom="0.7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B6" sqref="B6:C7"/>
    </sheetView>
  </sheetViews>
  <sheetFormatPr defaultRowHeight="12" x14ac:dyDescent="0.3"/>
  <cols>
    <col min="1" max="1" width="1.25" style="1" customWidth="1"/>
    <col min="2" max="2" width="12.125" style="1" bestFit="1" customWidth="1"/>
    <col min="3" max="3" width="23.75" style="1" customWidth="1"/>
    <col min="4" max="4" width="6" style="1" bestFit="1" customWidth="1"/>
    <col min="5" max="6" width="19" style="1" bestFit="1" customWidth="1"/>
    <col min="7" max="7" width="19.125" style="1" bestFit="1" customWidth="1"/>
    <col min="8" max="8" width="17.125" style="1" bestFit="1" customWidth="1"/>
    <col min="9" max="9" width="16.875" style="1" bestFit="1" customWidth="1"/>
    <col min="10" max="10" width="11" style="1" bestFit="1" customWidth="1"/>
    <col min="11" max="16384" width="9" style="1"/>
  </cols>
  <sheetData>
    <row r="1" spans="1:10" ht="36" customHeight="1" x14ac:dyDescent="0.3">
      <c r="B1" s="178" t="s">
        <v>77</v>
      </c>
      <c r="C1" s="179"/>
      <c r="D1" s="179"/>
      <c r="E1" s="179"/>
      <c r="F1" s="179"/>
      <c r="G1" s="179"/>
      <c r="H1" s="179"/>
      <c r="I1" s="179"/>
      <c r="J1" s="179"/>
    </row>
    <row r="3" spans="1:10" ht="15" thickBot="1" x14ac:dyDescent="0.35">
      <c r="J3" s="2" t="s">
        <v>0</v>
      </c>
    </row>
    <row r="4" spans="1:10" ht="20.25" customHeight="1" thickTop="1" x14ac:dyDescent="0.3">
      <c r="A4" s="3"/>
      <c r="B4" s="298" t="s">
        <v>1</v>
      </c>
      <c r="C4" s="299"/>
      <c r="D4" s="302" t="s">
        <v>2</v>
      </c>
      <c r="E4" s="299"/>
      <c r="F4" s="304" t="s">
        <v>3</v>
      </c>
      <c r="G4" s="305"/>
      <c r="H4" s="306"/>
      <c r="I4" s="304" t="s">
        <v>4</v>
      </c>
      <c r="J4" s="307"/>
    </row>
    <row r="5" spans="1:10" ht="20.25" customHeight="1" x14ac:dyDescent="0.3">
      <c r="A5" s="3"/>
      <c r="B5" s="300"/>
      <c r="C5" s="301"/>
      <c r="D5" s="303"/>
      <c r="E5" s="301"/>
      <c r="F5" s="45" t="s">
        <v>5</v>
      </c>
      <c r="G5" s="45" t="s">
        <v>6</v>
      </c>
      <c r="H5" s="45" t="s">
        <v>7</v>
      </c>
      <c r="I5" s="45" t="s">
        <v>8</v>
      </c>
      <c r="J5" s="46" t="s">
        <v>9</v>
      </c>
    </row>
    <row r="6" spans="1:10" ht="20.25" customHeight="1" x14ac:dyDescent="0.3">
      <c r="A6" s="3"/>
      <c r="B6" s="308" t="s">
        <v>10</v>
      </c>
      <c r="C6" s="309"/>
      <c r="D6" s="47" t="s">
        <v>11</v>
      </c>
      <c r="E6" s="4">
        <v>6653</v>
      </c>
      <c r="F6" s="4">
        <v>6653</v>
      </c>
      <c r="G6" s="4">
        <v>6580</v>
      </c>
      <c r="H6" s="4">
        <v>73</v>
      </c>
      <c r="I6" s="4">
        <v>0</v>
      </c>
      <c r="J6" s="24">
        <v>0</v>
      </c>
    </row>
    <row r="7" spans="1:10" ht="20.25" customHeight="1" thickBot="1" x14ac:dyDescent="0.35">
      <c r="B7" s="310"/>
      <c r="C7" s="311"/>
      <c r="D7" s="48" t="s">
        <v>12</v>
      </c>
      <c r="E7" s="6">
        <v>8137459878</v>
      </c>
      <c r="F7" s="6">
        <v>8137459878</v>
      </c>
      <c r="G7" s="6">
        <v>8074069336</v>
      </c>
      <c r="H7" s="6">
        <v>63390542</v>
      </c>
      <c r="I7" s="6">
        <v>0</v>
      </c>
      <c r="J7" s="25">
        <v>0</v>
      </c>
    </row>
    <row r="8" spans="1:10" ht="20.25" customHeight="1" thickTop="1" x14ac:dyDescent="0.3">
      <c r="B8" s="298" t="s">
        <v>30</v>
      </c>
      <c r="C8" s="299"/>
      <c r="D8" s="49" t="s">
        <v>11</v>
      </c>
      <c r="E8" s="8">
        <v>261</v>
      </c>
      <c r="F8" s="8">
        <v>261</v>
      </c>
      <c r="G8" s="8">
        <v>261</v>
      </c>
      <c r="H8" s="8">
        <v>0</v>
      </c>
      <c r="I8" s="8">
        <v>0</v>
      </c>
      <c r="J8" s="26">
        <v>0</v>
      </c>
    </row>
    <row r="9" spans="1:10" ht="20.25" customHeight="1" thickBot="1" x14ac:dyDescent="0.35">
      <c r="B9" s="312"/>
      <c r="C9" s="313"/>
      <c r="D9" s="50" t="s">
        <v>12</v>
      </c>
      <c r="E9" s="10">
        <v>454444264</v>
      </c>
      <c r="F9" s="10">
        <v>454444264</v>
      </c>
      <c r="G9" s="10">
        <v>454444264</v>
      </c>
      <c r="H9" s="10">
        <v>0</v>
      </c>
      <c r="I9" s="10">
        <v>0</v>
      </c>
      <c r="J9" s="27">
        <v>0</v>
      </c>
    </row>
    <row r="10" spans="1:10" ht="20.25" customHeight="1" thickTop="1" x14ac:dyDescent="0.3">
      <c r="B10" s="290" t="s">
        <v>13</v>
      </c>
      <c r="C10" s="293" t="s">
        <v>14</v>
      </c>
      <c r="D10" s="51" t="s">
        <v>11</v>
      </c>
      <c r="E10" s="12">
        <v>1781</v>
      </c>
      <c r="F10" s="12">
        <v>1781</v>
      </c>
      <c r="G10" s="12">
        <v>1768</v>
      </c>
      <c r="H10" s="12">
        <v>13</v>
      </c>
      <c r="I10" s="12">
        <v>0</v>
      </c>
      <c r="J10" s="28">
        <v>0</v>
      </c>
    </row>
    <row r="11" spans="1:10" ht="20.25" customHeight="1" x14ac:dyDescent="0.3">
      <c r="B11" s="291"/>
      <c r="C11" s="294"/>
      <c r="D11" s="52" t="s">
        <v>12</v>
      </c>
      <c r="E11" s="14">
        <v>1943346176</v>
      </c>
      <c r="F11" s="14">
        <v>1943346176</v>
      </c>
      <c r="G11" s="14">
        <v>1934511070</v>
      </c>
      <c r="H11" s="14">
        <v>8835106</v>
      </c>
      <c r="I11" s="14">
        <v>0</v>
      </c>
      <c r="J11" s="29">
        <v>0</v>
      </c>
    </row>
    <row r="12" spans="1:10" ht="20.25" customHeight="1" x14ac:dyDescent="0.3">
      <c r="B12" s="291"/>
      <c r="C12" s="295" t="s">
        <v>15</v>
      </c>
      <c r="D12" s="53" t="s">
        <v>11</v>
      </c>
      <c r="E12" s="16">
        <v>1774</v>
      </c>
      <c r="F12" s="16">
        <v>1774</v>
      </c>
      <c r="G12" s="16">
        <v>1761</v>
      </c>
      <c r="H12" s="16">
        <v>13</v>
      </c>
      <c r="I12" s="16">
        <v>0</v>
      </c>
      <c r="J12" s="30">
        <v>0</v>
      </c>
    </row>
    <row r="13" spans="1:10" ht="20.25" customHeight="1" x14ac:dyDescent="0.3">
      <c r="B13" s="291"/>
      <c r="C13" s="296"/>
      <c r="D13" s="53" t="s">
        <v>12</v>
      </c>
      <c r="E13" s="16">
        <v>1933063736</v>
      </c>
      <c r="F13" s="16">
        <v>1933063736</v>
      </c>
      <c r="G13" s="16">
        <v>1924228630</v>
      </c>
      <c r="H13" s="16">
        <v>8835106</v>
      </c>
      <c r="I13" s="16">
        <v>0</v>
      </c>
      <c r="J13" s="30">
        <v>0</v>
      </c>
    </row>
    <row r="14" spans="1:10" ht="20.25" customHeight="1" x14ac:dyDescent="0.3">
      <c r="B14" s="291"/>
      <c r="C14" s="295" t="s">
        <v>16</v>
      </c>
      <c r="D14" s="53" t="s">
        <v>11</v>
      </c>
      <c r="E14" s="16">
        <v>7</v>
      </c>
      <c r="F14" s="16">
        <v>7</v>
      </c>
      <c r="G14" s="16">
        <v>7</v>
      </c>
      <c r="H14" s="16">
        <v>0</v>
      </c>
      <c r="I14" s="16">
        <v>0</v>
      </c>
      <c r="J14" s="30">
        <v>0</v>
      </c>
    </row>
    <row r="15" spans="1:10" ht="20.25" customHeight="1" thickBot="1" x14ac:dyDescent="0.35">
      <c r="B15" s="292"/>
      <c r="C15" s="297"/>
      <c r="D15" s="50" t="s">
        <v>12</v>
      </c>
      <c r="E15" s="10">
        <v>10282440</v>
      </c>
      <c r="F15" s="10">
        <v>10282440</v>
      </c>
      <c r="G15" s="10">
        <v>10282440</v>
      </c>
      <c r="H15" s="10">
        <v>0</v>
      </c>
      <c r="I15" s="10">
        <v>0</v>
      </c>
      <c r="J15" s="27">
        <v>0</v>
      </c>
    </row>
    <row r="16" spans="1:10" ht="20.25" customHeight="1" thickTop="1" x14ac:dyDescent="0.3">
      <c r="B16" s="290" t="s">
        <v>17</v>
      </c>
      <c r="C16" s="293" t="s">
        <v>18</v>
      </c>
      <c r="D16" s="51" t="s">
        <v>11</v>
      </c>
      <c r="E16" s="12">
        <v>2296</v>
      </c>
      <c r="F16" s="12">
        <v>2296</v>
      </c>
      <c r="G16" s="12">
        <v>2268</v>
      </c>
      <c r="H16" s="12">
        <v>28</v>
      </c>
      <c r="I16" s="12">
        <v>0</v>
      </c>
      <c r="J16" s="28">
        <v>0</v>
      </c>
    </row>
    <row r="17" spans="2:10" ht="20.25" customHeight="1" x14ac:dyDescent="0.3">
      <c r="B17" s="291"/>
      <c r="C17" s="294"/>
      <c r="D17" s="52" t="s">
        <v>12</v>
      </c>
      <c r="E17" s="14">
        <v>2161338924</v>
      </c>
      <c r="F17" s="14">
        <v>2161338924</v>
      </c>
      <c r="G17" s="14">
        <v>2133588318</v>
      </c>
      <c r="H17" s="14">
        <v>27750606</v>
      </c>
      <c r="I17" s="14">
        <v>0</v>
      </c>
      <c r="J17" s="29">
        <v>0</v>
      </c>
    </row>
    <row r="18" spans="2:10" ht="20.25" customHeight="1" x14ac:dyDescent="0.3">
      <c r="B18" s="291"/>
      <c r="C18" s="295" t="s">
        <v>19</v>
      </c>
      <c r="D18" s="53" t="s">
        <v>11</v>
      </c>
      <c r="E18" s="16">
        <v>2206</v>
      </c>
      <c r="F18" s="16">
        <v>2206</v>
      </c>
      <c r="G18" s="16">
        <v>2178</v>
      </c>
      <c r="H18" s="16">
        <v>28</v>
      </c>
      <c r="I18" s="16">
        <v>0</v>
      </c>
      <c r="J18" s="30">
        <v>0</v>
      </c>
    </row>
    <row r="19" spans="2:10" ht="20.25" customHeight="1" x14ac:dyDescent="0.3">
      <c r="B19" s="291"/>
      <c r="C19" s="296"/>
      <c r="D19" s="53" t="s">
        <v>12</v>
      </c>
      <c r="E19" s="16">
        <v>2002712384</v>
      </c>
      <c r="F19" s="16">
        <v>2002712384</v>
      </c>
      <c r="G19" s="16">
        <v>1974961778</v>
      </c>
      <c r="H19" s="16">
        <v>27750606</v>
      </c>
      <c r="I19" s="16">
        <v>0</v>
      </c>
      <c r="J19" s="30">
        <v>0</v>
      </c>
    </row>
    <row r="20" spans="2:10" ht="20.25" customHeight="1" x14ac:dyDescent="0.3">
      <c r="B20" s="291"/>
      <c r="C20" s="295" t="s">
        <v>20</v>
      </c>
      <c r="D20" s="53" t="s">
        <v>11</v>
      </c>
      <c r="E20" s="16">
        <v>90</v>
      </c>
      <c r="F20" s="16">
        <v>90</v>
      </c>
      <c r="G20" s="16">
        <v>90</v>
      </c>
      <c r="H20" s="16">
        <v>0</v>
      </c>
      <c r="I20" s="16">
        <v>0</v>
      </c>
      <c r="J20" s="30">
        <v>0</v>
      </c>
    </row>
    <row r="21" spans="2:10" ht="20.25" customHeight="1" thickBot="1" x14ac:dyDescent="0.35">
      <c r="B21" s="292"/>
      <c r="C21" s="297"/>
      <c r="D21" s="50" t="s">
        <v>12</v>
      </c>
      <c r="E21" s="10">
        <v>158626540</v>
      </c>
      <c r="F21" s="10">
        <v>158626540</v>
      </c>
      <c r="G21" s="10">
        <v>158626540</v>
      </c>
      <c r="H21" s="10">
        <v>0</v>
      </c>
      <c r="I21" s="10">
        <v>0</v>
      </c>
      <c r="J21" s="27">
        <v>0</v>
      </c>
    </row>
    <row r="22" spans="2:10" ht="20.25" customHeight="1" thickTop="1" x14ac:dyDescent="0.3">
      <c r="B22" s="290" t="s">
        <v>31</v>
      </c>
      <c r="C22" s="293" t="s">
        <v>18</v>
      </c>
      <c r="D22" s="54" t="s">
        <v>11</v>
      </c>
      <c r="E22" s="18">
        <v>1489</v>
      </c>
      <c r="F22" s="18">
        <v>1489</v>
      </c>
      <c r="G22" s="18">
        <v>1479</v>
      </c>
      <c r="H22" s="18">
        <v>10</v>
      </c>
      <c r="I22" s="18">
        <v>0</v>
      </c>
      <c r="J22" s="31">
        <v>0</v>
      </c>
    </row>
    <row r="23" spans="2:10" ht="20.25" customHeight="1" x14ac:dyDescent="0.3">
      <c r="B23" s="291"/>
      <c r="C23" s="294"/>
      <c r="D23" s="52" t="s">
        <v>12</v>
      </c>
      <c r="E23" s="14">
        <v>1688179221</v>
      </c>
      <c r="F23" s="14">
        <v>1688179221</v>
      </c>
      <c r="G23" s="14">
        <v>1669330781</v>
      </c>
      <c r="H23" s="14">
        <v>18848440</v>
      </c>
      <c r="I23" s="14">
        <v>0</v>
      </c>
      <c r="J23" s="29">
        <v>0</v>
      </c>
    </row>
    <row r="24" spans="2:10" ht="20.25" customHeight="1" x14ac:dyDescent="0.3">
      <c r="B24" s="291"/>
      <c r="C24" s="295" t="s">
        <v>21</v>
      </c>
      <c r="D24" s="53" t="s">
        <v>11</v>
      </c>
      <c r="E24" s="16">
        <v>1418</v>
      </c>
      <c r="F24" s="16">
        <v>1418</v>
      </c>
      <c r="G24" s="16">
        <v>1409</v>
      </c>
      <c r="H24" s="16">
        <v>9</v>
      </c>
      <c r="I24" s="16">
        <v>0</v>
      </c>
      <c r="J24" s="30">
        <v>0</v>
      </c>
    </row>
    <row r="25" spans="2:10" ht="20.25" customHeight="1" x14ac:dyDescent="0.3">
      <c r="B25" s="291"/>
      <c r="C25" s="296"/>
      <c r="D25" s="53" t="s">
        <v>12</v>
      </c>
      <c r="E25" s="16">
        <v>1672531506</v>
      </c>
      <c r="F25" s="16">
        <v>1672531506</v>
      </c>
      <c r="G25" s="16">
        <v>1653948066</v>
      </c>
      <c r="H25" s="16">
        <v>18583440</v>
      </c>
      <c r="I25" s="16">
        <v>0</v>
      </c>
      <c r="J25" s="30">
        <v>0</v>
      </c>
    </row>
    <row r="26" spans="2:10" ht="20.25" customHeight="1" x14ac:dyDescent="0.3">
      <c r="B26" s="291"/>
      <c r="C26" s="295" t="s">
        <v>22</v>
      </c>
      <c r="D26" s="53" t="s">
        <v>11</v>
      </c>
      <c r="E26" s="16">
        <v>71</v>
      </c>
      <c r="F26" s="16">
        <v>71</v>
      </c>
      <c r="G26" s="16">
        <v>70</v>
      </c>
      <c r="H26" s="16">
        <v>1</v>
      </c>
      <c r="I26" s="16">
        <v>0</v>
      </c>
      <c r="J26" s="30">
        <v>0</v>
      </c>
    </row>
    <row r="27" spans="2:10" ht="20.25" customHeight="1" thickBot="1" x14ac:dyDescent="0.35">
      <c r="B27" s="292"/>
      <c r="C27" s="297"/>
      <c r="D27" s="55" t="s">
        <v>12</v>
      </c>
      <c r="E27" s="20">
        <v>15647715</v>
      </c>
      <c r="F27" s="20">
        <v>15647715</v>
      </c>
      <c r="G27" s="20">
        <v>15382715</v>
      </c>
      <c r="H27" s="20">
        <v>265000</v>
      </c>
      <c r="I27" s="20">
        <v>0</v>
      </c>
      <c r="J27" s="32">
        <v>0</v>
      </c>
    </row>
    <row r="28" spans="2:10" ht="20.25" customHeight="1" thickTop="1" x14ac:dyDescent="0.3">
      <c r="B28" s="290" t="s">
        <v>23</v>
      </c>
      <c r="C28" s="293" t="s">
        <v>18</v>
      </c>
      <c r="D28" s="51" t="s">
        <v>11</v>
      </c>
      <c r="E28" s="12">
        <v>81</v>
      </c>
      <c r="F28" s="12">
        <v>81</v>
      </c>
      <c r="G28" s="12">
        <v>65</v>
      </c>
      <c r="H28" s="12">
        <v>16</v>
      </c>
      <c r="I28" s="12">
        <v>0</v>
      </c>
      <c r="J28" s="28">
        <v>0</v>
      </c>
    </row>
    <row r="29" spans="2:10" ht="20.25" customHeight="1" x14ac:dyDescent="0.3">
      <c r="B29" s="291"/>
      <c r="C29" s="294"/>
      <c r="D29" s="52" t="s">
        <v>12</v>
      </c>
      <c r="E29" s="14">
        <v>55457248</v>
      </c>
      <c r="F29" s="14">
        <v>55457248</v>
      </c>
      <c r="G29" s="14">
        <v>50812188</v>
      </c>
      <c r="H29" s="14">
        <v>4645060</v>
      </c>
      <c r="I29" s="14">
        <v>0</v>
      </c>
      <c r="J29" s="29">
        <v>0</v>
      </c>
    </row>
    <row r="30" spans="2:10" ht="20.25" customHeight="1" x14ac:dyDescent="0.3">
      <c r="B30" s="291"/>
      <c r="C30" s="295" t="s">
        <v>24</v>
      </c>
      <c r="D30" s="53" t="s">
        <v>11</v>
      </c>
      <c r="E30" s="16">
        <v>41</v>
      </c>
      <c r="F30" s="16">
        <v>41</v>
      </c>
      <c r="G30" s="16">
        <v>38</v>
      </c>
      <c r="H30" s="16">
        <v>3</v>
      </c>
      <c r="I30" s="16">
        <v>0</v>
      </c>
      <c r="J30" s="30">
        <v>0</v>
      </c>
    </row>
    <row r="31" spans="2:10" ht="20.25" customHeight="1" x14ac:dyDescent="0.3">
      <c r="B31" s="291"/>
      <c r="C31" s="296"/>
      <c r="D31" s="53" t="s">
        <v>12</v>
      </c>
      <c r="E31" s="16">
        <v>29276498</v>
      </c>
      <c r="F31" s="16">
        <v>29276498</v>
      </c>
      <c r="G31" s="16">
        <v>26919438</v>
      </c>
      <c r="H31" s="16">
        <v>2357060</v>
      </c>
      <c r="I31" s="16">
        <v>0</v>
      </c>
      <c r="J31" s="30">
        <v>0</v>
      </c>
    </row>
    <row r="32" spans="2:10" ht="20.25" customHeight="1" x14ac:dyDescent="0.3">
      <c r="B32" s="291"/>
      <c r="C32" s="295" t="s">
        <v>25</v>
      </c>
      <c r="D32" s="53" t="s">
        <v>11</v>
      </c>
      <c r="E32" s="16">
        <v>2</v>
      </c>
      <c r="F32" s="16">
        <v>2</v>
      </c>
      <c r="G32" s="16">
        <v>2</v>
      </c>
      <c r="H32" s="16">
        <v>0</v>
      </c>
      <c r="I32" s="16">
        <v>0</v>
      </c>
      <c r="J32" s="30">
        <v>0</v>
      </c>
    </row>
    <row r="33" spans="2:10" ht="20.25" customHeight="1" x14ac:dyDescent="0.3">
      <c r="B33" s="291"/>
      <c r="C33" s="296"/>
      <c r="D33" s="53" t="s">
        <v>12</v>
      </c>
      <c r="E33" s="16">
        <v>12997570</v>
      </c>
      <c r="F33" s="16">
        <v>12997570</v>
      </c>
      <c r="G33" s="16">
        <v>12997570</v>
      </c>
      <c r="H33" s="16">
        <v>0</v>
      </c>
      <c r="I33" s="16">
        <v>0</v>
      </c>
      <c r="J33" s="30">
        <v>0</v>
      </c>
    </row>
    <row r="34" spans="2:10" ht="20.25" customHeight="1" x14ac:dyDescent="0.3">
      <c r="B34" s="291"/>
      <c r="C34" s="295" t="s">
        <v>26</v>
      </c>
      <c r="D34" s="53" t="s">
        <v>11</v>
      </c>
      <c r="E34" s="16">
        <v>38</v>
      </c>
      <c r="F34" s="16">
        <v>38</v>
      </c>
      <c r="G34" s="16">
        <v>25</v>
      </c>
      <c r="H34" s="16">
        <v>13</v>
      </c>
      <c r="I34" s="16">
        <v>0</v>
      </c>
      <c r="J34" s="30">
        <v>0</v>
      </c>
    </row>
    <row r="35" spans="2:10" ht="20.25" customHeight="1" thickBot="1" x14ac:dyDescent="0.35">
      <c r="B35" s="292"/>
      <c r="C35" s="297"/>
      <c r="D35" s="50" t="s">
        <v>12</v>
      </c>
      <c r="E35" s="10">
        <v>13183180</v>
      </c>
      <c r="F35" s="10">
        <v>13183180</v>
      </c>
      <c r="G35" s="10">
        <v>10895180</v>
      </c>
      <c r="H35" s="10">
        <v>2288000</v>
      </c>
      <c r="I35" s="10">
        <v>0</v>
      </c>
      <c r="J35" s="27">
        <v>0</v>
      </c>
    </row>
    <row r="36" spans="2:10" ht="20.25" customHeight="1" thickTop="1" x14ac:dyDescent="0.3">
      <c r="B36" s="290" t="s">
        <v>27</v>
      </c>
      <c r="C36" s="293" t="s">
        <v>18</v>
      </c>
      <c r="D36" s="54" t="s">
        <v>11</v>
      </c>
      <c r="E36" s="18">
        <v>745</v>
      </c>
      <c r="F36" s="18">
        <v>745</v>
      </c>
      <c r="G36" s="18">
        <v>739</v>
      </c>
      <c r="H36" s="18">
        <v>6</v>
      </c>
      <c r="I36" s="18">
        <v>0</v>
      </c>
      <c r="J36" s="31">
        <v>0</v>
      </c>
    </row>
    <row r="37" spans="2:10" ht="20.25" customHeight="1" x14ac:dyDescent="0.3">
      <c r="B37" s="291"/>
      <c r="C37" s="294"/>
      <c r="D37" s="52" t="s">
        <v>12</v>
      </c>
      <c r="E37" s="14">
        <v>1834694045</v>
      </c>
      <c r="F37" s="14">
        <v>1834694045</v>
      </c>
      <c r="G37" s="14">
        <v>1831382715</v>
      </c>
      <c r="H37" s="14">
        <v>3311330</v>
      </c>
      <c r="I37" s="14">
        <v>0</v>
      </c>
      <c r="J37" s="29">
        <v>0</v>
      </c>
    </row>
    <row r="38" spans="2:10" ht="20.25" customHeight="1" x14ac:dyDescent="0.3">
      <c r="B38" s="291"/>
      <c r="C38" s="295" t="s">
        <v>28</v>
      </c>
      <c r="D38" s="53" t="s">
        <v>11</v>
      </c>
      <c r="E38" s="16">
        <v>235</v>
      </c>
      <c r="F38" s="16">
        <v>235</v>
      </c>
      <c r="G38" s="16">
        <v>231</v>
      </c>
      <c r="H38" s="16">
        <v>4</v>
      </c>
      <c r="I38" s="16">
        <v>0</v>
      </c>
      <c r="J38" s="30">
        <v>0</v>
      </c>
    </row>
    <row r="39" spans="2:10" ht="20.25" customHeight="1" x14ac:dyDescent="0.3">
      <c r="B39" s="291"/>
      <c r="C39" s="296"/>
      <c r="D39" s="53" t="s">
        <v>12</v>
      </c>
      <c r="E39" s="16">
        <v>318862560</v>
      </c>
      <c r="F39" s="16">
        <v>318862560</v>
      </c>
      <c r="G39" s="16">
        <v>317841230</v>
      </c>
      <c r="H39" s="16">
        <v>1021330</v>
      </c>
      <c r="I39" s="16">
        <v>0</v>
      </c>
      <c r="J39" s="30">
        <v>0</v>
      </c>
    </row>
    <row r="40" spans="2:10" ht="20.25" customHeight="1" x14ac:dyDescent="0.3">
      <c r="B40" s="291"/>
      <c r="C40" s="295" t="s">
        <v>29</v>
      </c>
      <c r="D40" s="53" t="s">
        <v>11</v>
      </c>
      <c r="E40" s="16">
        <v>510</v>
      </c>
      <c r="F40" s="16">
        <v>510</v>
      </c>
      <c r="G40" s="16">
        <v>508</v>
      </c>
      <c r="H40" s="16">
        <v>2</v>
      </c>
      <c r="I40" s="16">
        <v>0</v>
      </c>
      <c r="J40" s="30">
        <v>0</v>
      </c>
    </row>
    <row r="41" spans="2:10" ht="20.25" customHeight="1" thickBot="1" x14ac:dyDescent="0.35">
      <c r="B41" s="292"/>
      <c r="C41" s="297"/>
      <c r="D41" s="50" t="s">
        <v>12</v>
      </c>
      <c r="E41" s="10">
        <v>1515831485</v>
      </c>
      <c r="F41" s="10">
        <v>1515831485</v>
      </c>
      <c r="G41" s="10">
        <v>1513541485</v>
      </c>
      <c r="H41" s="10">
        <v>2290000</v>
      </c>
      <c r="I41" s="10">
        <v>0</v>
      </c>
      <c r="J41" s="27">
        <v>0</v>
      </c>
    </row>
    <row r="42" spans="2:10" ht="12.75" thickTop="1" x14ac:dyDescent="0.3"/>
  </sheetData>
  <mergeCells count="28">
    <mergeCell ref="B16:B21"/>
    <mergeCell ref="C16:C17"/>
    <mergeCell ref="C18:C19"/>
    <mergeCell ref="C20:C21"/>
    <mergeCell ref="B1:J1"/>
    <mergeCell ref="B4:C5"/>
    <mergeCell ref="D4:E5"/>
    <mergeCell ref="F4:H4"/>
    <mergeCell ref="I4:J4"/>
    <mergeCell ref="B6:C7"/>
    <mergeCell ref="B8:C9"/>
    <mergeCell ref="B10:B15"/>
    <mergeCell ref="C10:C11"/>
    <mergeCell ref="C12:C13"/>
    <mergeCell ref="C14:C15"/>
    <mergeCell ref="B36:B41"/>
    <mergeCell ref="C36:C37"/>
    <mergeCell ref="C38:C39"/>
    <mergeCell ref="C40:C41"/>
    <mergeCell ref="B22:B27"/>
    <mergeCell ref="C22:C23"/>
    <mergeCell ref="C24:C25"/>
    <mergeCell ref="C26:C27"/>
    <mergeCell ref="B28:B35"/>
    <mergeCell ref="C28:C29"/>
    <mergeCell ref="C30:C31"/>
    <mergeCell ref="C32:C33"/>
    <mergeCell ref="C34:C35"/>
  </mergeCells>
  <phoneticPr fontId="2" type="noConversion"/>
  <pageMargins left="0.7" right="0.7" top="0.75" bottom="0.7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C12" sqref="C12:C13"/>
    </sheetView>
  </sheetViews>
  <sheetFormatPr defaultRowHeight="12" x14ac:dyDescent="0.3"/>
  <cols>
    <col min="1" max="1" width="1.25" style="1" customWidth="1"/>
    <col min="2" max="2" width="12.125" style="1" bestFit="1" customWidth="1"/>
    <col min="3" max="3" width="23.75" style="1" customWidth="1"/>
    <col min="4" max="4" width="6" style="1" bestFit="1" customWidth="1"/>
    <col min="5" max="6" width="19" style="1" bestFit="1" customWidth="1"/>
    <col min="7" max="7" width="19.125" style="1" bestFit="1" customWidth="1"/>
    <col min="8" max="8" width="17.125" style="1" bestFit="1" customWidth="1"/>
    <col min="9" max="9" width="16.875" style="1" bestFit="1" customWidth="1"/>
    <col min="10" max="10" width="11" style="1" bestFit="1" customWidth="1"/>
    <col min="11" max="16384" width="9" style="1"/>
  </cols>
  <sheetData>
    <row r="1" spans="1:10" ht="36" customHeight="1" x14ac:dyDescent="0.3">
      <c r="B1" s="178" t="s">
        <v>78</v>
      </c>
      <c r="C1" s="179"/>
      <c r="D1" s="179"/>
      <c r="E1" s="179"/>
      <c r="F1" s="179"/>
      <c r="G1" s="179"/>
      <c r="H1" s="179"/>
      <c r="I1" s="179"/>
      <c r="J1" s="179"/>
    </row>
    <row r="3" spans="1:10" ht="15" thickBot="1" x14ac:dyDescent="0.35">
      <c r="J3" s="2" t="s">
        <v>0</v>
      </c>
    </row>
    <row r="4" spans="1:10" ht="20.25" customHeight="1" thickTop="1" x14ac:dyDescent="0.3">
      <c r="A4" s="3"/>
      <c r="B4" s="298" t="s">
        <v>1</v>
      </c>
      <c r="C4" s="299"/>
      <c r="D4" s="302" t="s">
        <v>2</v>
      </c>
      <c r="E4" s="299"/>
      <c r="F4" s="304" t="s">
        <v>3</v>
      </c>
      <c r="G4" s="305"/>
      <c r="H4" s="306"/>
      <c r="I4" s="304" t="s">
        <v>4</v>
      </c>
      <c r="J4" s="307"/>
    </row>
    <row r="5" spans="1:10" ht="20.25" customHeight="1" x14ac:dyDescent="0.3">
      <c r="A5" s="3"/>
      <c r="B5" s="300"/>
      <c r="C5" s="301"/>
      <c r="D5" s="303"/>
      <c r="E5" s="301"/>
      <c r="F5" s="45" t="s">
        <v>5</v>
      </c>
      <c r="G5" s="45" t="s">
        <v>6</v>
      </c>
      <c r="H5" s="45" t="s">
        <v>7</v>
      </c>
      <c r="I5" s="45" t="s">
        <v>8</v>
      </c>
      <c r="J5" s="46" t="s">
        <v>9</v>
      </c>
    </row>
    <row r="6" spans="1:10" ht="20.25" customHeight="1" x14ac:dyDescent="0.3">
      <c r="A6" s="3"/>
      <c r="B6" s="308" t="s">
        <v>10</v>
      </c>
      <c r="C6" s="309"/>
      <c r="D6" s="47" t="s">
        <v>11</v>
      </c>
      <c r="E6" s="4">
        <v>6726</v>
      </c>
      <c r="F6" s="4">
        <v>6726</v>
      </c>
      <c r="G6" s="4">
        <v>6523</v>
      </c>
      <c r="H6" s="4">
        <v>203</v>
      </c>
      <c r="I6" s="4">
        <v>0</v>
      </c>
      <c r="J6" s="24">
        <v>0</v>
      </c>
    </row>
    <row r="7" spans="1:10" ht="20.25" customHeight="1" thickBot="1" x14ac:dyDescent="0.35">
      <c r="B7" s="310"/>
      <c r="C7" s="311"/>
      <c r="D7" s="48" t="s">
        <v>12</v>
      </c>
      <c r="E7" s="6">
        <v>7601120052</v>
      </c>
      <c r="F7" s="6">
        <v>7601120052</v>
      </c>
      <c r="G7" s="6">
        <v>7406647759</v>
      </c>
      <c r="H7" s="6">
        <v>194472293</v>
      </c>
      <c r="I7" s="6">
        <v>0</v>
      </c>
      <c r="J7" s="25">
        <v>0</v>
      </c>
    </row>
    <row r="8" spans="1:10" ht="20.25" customHeight="1" thickTop="1" x14ac:dyDescent="0.3">
      <c r="B8" s="298" t="s">
        <v>30</v>
      </c>
      <c r="C8" s="299"/>
      <c r="D8" s="49" t="s">
        <v>11</v>
      </c>
      <c r="E8" s="8">
        <v>259</v>
      </c>
      <c r="F8" s="8">
        <v>259</v>
      </c>
      <c r="G8" s="8">
        <v>254</v>
      </c>
      <c r="H8" s="8">
        <v>5</v>
      </c>
      <c r="I8" s="8">
        <v>0</v>
      </c>
      <c r="J8" s="26">
        <v>0</v>
      </c>
    </row>
    <row r="9" spans="1:10" ht="20.25" customHeight="1" thickBot="1" x14ac:dyDescent="0.35">
      <c r="B9" s="312"/>
      <c r="C9" s="313"/>
      <c r="D9" s="50" t="s">
        <v>12</v>
      </c>
      <c r="E9" s="10">
        <v>442324797</v>
      </c>
      <c r="F9" s="10">
        <v>442324797</v>
      </c>
      <c r="G9" s="10">
        <v>439519067</v>
      </c>
      <c r="H9" s="10">
        <v>2805730</v>
      </c>
      <c r="I9" s="10">
        <v>0</v>
      </c>
      <c r="J9" s="27">
        <v>0</v>
      </c>
    </row>
    <row r="10" spans="1:10" ht="20.25" customHeight="1" thickTop="1" x14ac:dyDescent="0.3">
      <c r="B10" s="290" t="s">
        <v>13</v>
      </c>
      <c r="C10" s="293" t="s">
        <v>14</v>
      </c>
      <c r="D10" s="51" t="s">
        <v>11</v>
      </c>
      <c r="E10" s="12">
        <v>1828</v>
      </c>
      <c r="F10" s="12">
        <v>1828</v>
      </c>
      <c r="G10" s="12">
        <v>1776</v>
      </c>
      <c r="H10" s="12">
        <v>52</v>
      </c>
      <c r="I10" s="12">
        <v>0</v>
      </c>
      <c r="J10" s="28">
        <v>0</v>
      </c>
    </row>
    <row r="11" spans="1:10" ht="20.25" customHeight="1" x14ac:dyDescent="0.3">
      <c r="B11" s="291"/>
      <c r="C11" s="294"/>
      <c r="D11" s="52" t="s">
        <v>12</v>
      </c>
      <c r="E11" s="14">
        <v>1883116004</v>
      </c>
      <c r="F11" s="14">
        <v>1883116004</v>
      </c>
      <c r="G11" s="14">
        <v>1853310599</v>
      </c>
      <c r="H11" s="14">
        <v>29805405</v>
      </c>
      <c r="I11" s="14">
        <v>0</v>
      </c>
      <c r="J11" s="29">
        <v>0</v>
      </c>
    </row>
    <row r="12" spans="1:10" ht="20.25" customHeight="1" x14ac:dyDescent="0.3">
      <c r="B12" s="291"/>
      <c r="C12" s="295" t="s">
        <v>15</v>
      </c>
      <c r="D12" s="53" t="s">
        <v>11</v>
      </c>
      <c r="E12" s="16">
        <v>1821</v>
      </c>
      <c r="F12" s="16">
        <v>1821</v>
      </c>
      <c r="G12" s="16">
        <v>1769</v>
      </c>
      <c r="H12" s="16">
        <v>52</v>
      </c>
      <c r="I12" s="16">
        <v>0</v>
      </c>
      <c r="J12" s="30">
        <v>0</v>
      </c>
    </row>
    <row r="13" spans="1:10" ht="20.25" customHeight="1" x14ac:dyDescent="0.3">
      <c r="B13" s="291"/>
      <c r="C13" s="296"/>
      <c r="D13" s="53" t="s">
        <v>12</v>
      </c>
      <c r="E13" s="16">
        <v>1872833564</v>
      </c>
      <c r="F13" s="16">
        <v>1872833564</v>
      </c>
      <c r="G13" s="16">
        <v>1843028159</v>
      </c>
      <c r="H13" s="16">
        <v>29805405</v>
      </c>
      <c r="I13" s="16">
        <v>0</v>
      </c>
      <c r="J13" s="30">
        <v>0</v>
      </c>
    </row>
    <row r="14" spans="1:10" ht="20.25" customHeight="1" x14ac:dyDescent="0.3">
      <c r="B14" s="291"/>
      <c r="C14" s="295" t="s">
        <v>16</v>
      </c>
      <c r="D14" s="53" t="s">
        <v>11</v>
      </c>
      <c r="E14" s="16">
        <v>7</v>
      </c>
      <c r="F14" s="16">
        <v>7</v>
      </c>
      <c r="G14" s="16">
        <v>7</v>
      </c>
      <c r="H14" s="16"/>
      <c r="I14" s="16">
        <v>0</v>
      </c>
      <c r="J14" s="30">
        <v>0</v>
      </c>
    </row>
    <row r="15" spans="1:10" ht="20.25" customHeight="1" thickBot="1" x14ac:dyDescent="0.35">
      <c r="B15" s="292"/>
      <c r="C15" s="297"/>
      <c r="D15" s="50" t="s">
        <v>12</v>
      </c>
      <c r="E15" s="10">
        <v>10282440</v>
      </c>
      <c r="F15" s="10">
        <v>10282440</v>
      </c>
      <c r="G15" s="10">
        <v>10282440</v>
      </c>
      <c r="H15" s="10"/>
      <c r="I15" s="10">
        <v>0</v>
      </c>
      <c r="J15" s="27">
        <v>0</v>
      </c>
    </row>
    <row r="16" spans="1:10" ht="20.25" customHeight="1" thickTop="1" x14ac:dyDescent="0.3">
      <c r="B16" s="290" t="s">
        <v>17</v>
      </c>
      <c r="C16" s="293" t="s">
        <v>18</v>
      </c>
      <c r="D16" s="51" t="s">
        <v>11</v>
      </c>
      <c r="E16" s="12">
        <v>2419</v>
      </c>
      <c r="F16" s="12">
        <v>2419</v>
      </c>
      <c r="G16" s="12">
        <v>2381</v>
      </c>
      <c r="H16" s="12">
        <v>38</v>
      </c>
      <c r="I16" s="12">
        <v>0</v>
      </c>
      <c r="J16" s="28">
        <v>0</v>
      </c>
    </row>
    <row r="17" spans="2:10" ht="20.25" customHeight="1" x14ac:dyDescent="0.3">
      <c r="B17" s="291"/>
      <c r="C17" s="294"/>
      <c r="D17" s="52" t="s">
        <v>12</v>
      </c>
      <c r="E17" s="14">
        <v>2097875563</v>
      </c>
      <c r="F17" s="14">
        <v>2097875563</v>
      </c>
      <c r="G17" s="14">
        <v>2035829231</v>
      </c>
      <c r="H17" s="56">
        <v>62046332</v>
      </c>
      <c r="I17" s="14">
        <v>0</v>
      </c>
      <c r="J17" s="29">
        <v>0</v>
      </c>
    </row>
    <row r="18" spans="2:10" ht="20.25" customHeight="1" x14ac:dyDescent="0.3">
      <c r="B18" s="291"/>
      <c r="C18" s="295" t="s">
        <v>19</v>
      </c>
      <c r="D18" s="53" t="s">
        <v>11</v>
      </c>
      <c r="E18" s="16">
        <v>2280</v>
      </c>
      <c r="F18" s="16">
        <v>2280</v>
      </c>
      <c r="G18" s="16">
        <v>2242</v>
      </c>
      <c r="H18" s="16">
        <v>38</v>
      </c>
      <c r="I18" s="16">
        <v>0</v>
      </c>
      <c r="J18" s="30">
        <v>0</v>
      </c>
    </row>
    <row r="19" spans="2:10" ht="20.25" customHeight="1" x14ac:dyDescent="0.3">
      <c r="B19" s="291"/>
      <c r="C19" s="296"/>
      <c r="D19" s="53" t="s">
        <v>12</v>
      </c>
      <c r="E19" s="16">
        <v>1908386857</v>
      </c>
      <c r="F19" s="16">
        <v>1908386857</v>
      </c>
      <c r="G19" s="16">
        <v>1846340525</v>
      </c>
      <c r="H19" s="16">
        <v>62046332</v>
      </c>
      <c r="I19" s="16">
        <v>0</v>
      </c>
      <c r="J19" s="30">
        <v>0</v>
      </c>
    </row>
    <row r="20" spans="2:10" ht="20.25" customHeight="1" x14ac:dyDescent="0.3">
      <c r="B20" s="291"/>
      <c r="C20" s="295" t="s">
        <v>20</v>
      </c>
      <c r="D20" s="53" t="s">
        <v>11</v>
      </c>
      <c r="E20" s="16">
        <v>139</v>
      </c>
      <c r="F20" s="16">
        <v>139</v>
      </c>
      <c r="G20" s="16">
        <v>139</v>
      </c>
      <c r="H20" s="16"/>
      <c r="I20" s="16">
        <v>0</v>
      </c>
      <c r="J20" s="30">
        <v>0</v>
      </c>
    </row>
    <row r="21" spans="2:10" ht="20.25" customHeight="1" thickBot="1" x14ac:dyDescent="0.35">
      <c r="B21" s="292"/>
      <c r="C21" s="297"/>
      <c r="D21" s="50" t="s">
        <v>12</v>
      </c>
      <c r="E21" s="10">
        <v>189488706</v>
      </c>
      <c r="F21" s="10">
        <v>189488706</v>
      </c>
      <c r="G21" s="10">
        <v>189488706</v>
      </c>
      <c r="H21" s="10"/>
      <c r="I21" s="10">
        <v>0</v>
      </c>
      <c r="J21" s="27">
        <v>0</v>
      </c>
    </row>
    <row r="22" spans="2:10" ht="20.25" customHeight="1" thickTop="1" x14ac:dyDescent="0.3">
      <c r="B22" s="290" t="s">
        <v>31</v>
      </c>
      <c r="C22" s="293" t="s">
        <v>18</v>
      </c>
      <c r="D22" s="54" t="s">
        <v>11</v>
      </c>
      <c r="E22" s="18">
        <v>1481</v>
      </c>
      <c r="F22" s="18">
        <v>1481</v>
      </c>
      <c r="G22" s="18">
        <v>1446</v>
      </c>
      <c r="H22" s="18">
        <v>35</v>
      </c>
      <c r="I22" s="18">
        <v>0</v>
      </c>
      <c r="J22" s="31">
        <v>0</v>
      </c>
    </row>
    <row r="23" spans="2:10" ht="20.25" customHeight="1" x14ac:dyDescent="0.3">
      <c r="B23" s="291"/>
      <c r="C23" s="294"/>
      <c r="D23" s="52" t="s">
        <v>12</v>
      </c>
      <c r="E23" s="14">
        <v>1664080021</v>
      </c>
      <c r="F23" s="14">
        <v>1664080021</v>
      </c>
      <c r="G23" s="14">
        <v>1641746922</v>
      </c>
      <c r="H23" s="14">
        <v>22333099</v>
      </c>
      <c r="I23" s="14">
        <v>0</v>
      </c>
      <c r="J23" s="29">
        <v>0</v>
      </c>
    </row>
    <row r="24" spans="2:10" ht="20.25" customHeight="1" x14ac:dyDescent="0.3">
      <c r="B24" s="291"/>
      <c r="C24" s="295" t="s">
        <v>21</v>
      </c>
      <c r="D24" s="53" t="s">
        <v>11</v>
      </c>
      <c r="E24" s="16">
        <v>1412</v>
      </c>
      <c r="F24" s="16">
        <v>1412</v>
      </c>
      <c r="G24" s="16">
        <v>1377</v>
      </c>
      <c r="H24" s="16">
        <v>35</v>
      </c>
      <c r="I24" s="16">
        <v>0</v>
      </c>
      <c r="J24" s="30">
        <v>0</v>
      </c>
    </row>
    <row r="25" spans="2:10" ht="20.25" customHeight="1" x14ac:dyDescent="0.3">
      <c r="B25" s="291"/>
      <c r="C25" s="296"/>
      <c r="D25" s="53" t="s">
        <v>12</v>
      </c>
      <c r="E25" s="16">
        <v>1649307946</v>
      </c>
      <c r="F25" s="16">
        <v>1649307946</v>
      </c>
      <c r="G25" s="16">
        <v>1626974847</v>
      </c>
      <c r="H25" s="16">
        <v>22333099</v>
      </c>
      <c r="I25" s="16">
        <v>0</v>
      </c>
      <c r="J25" s="30">
        <v>0</v>
      </c>
    </row>
    <row r="26" spans="2:10" ht="20.25" customHeight="1" x14ac:dyDescent="0.3">
      <c r="B26" s="291"/>
      <c r="C26" s="295" t="s">
        <v>22</v>
      </c>
      <c r="D26" s="53" t="s">
        <v>11</v>
      </c>
      <c r="E26" s="16">
        <v>69</v>
      </c>
      <c r="F26" s="16">
        <v>69</v>
      </c>
      <c r="G26" s="16">
        <v>69</v>
      </c>
      <c r="H26" s="16"/>
      <c r="I26" s="16">
        <v>0</v>
      </c>
      <c r="J26" s="30">
        <v>0</v>
      </c>
    </row>
    <row r="27" spans="2:10" ht="20.25" customHeight="1" thickBot="1" x14ac:dyDescent="0.35">
      <c r="B27" s="292"/>
      <c r="C27" s="297"/>
      <c r="D27" s="55" t="s">
        <v>12</v>
      </c>
      <c r="E27" s="20">
        <v>14772075</v>
      </c>
      <c r="F27" s="20">
        <v>14772075</v>
      </c>
      <c r="G27" s="20">
        <v>14772075</v>
      </c>
      <c r="H27" s="20"/>
      <c r="I27" s="20">
        <v>0</v>
      </c>
      <c r="J27" s="32">
        <v>0</v>
      </c>
    </row>
    <row r="28" spans="2:10" ht="20.25" customHeight="1" thickTop="1" x14ac:dyDescent="0.3">
      <c r="B28" s="290" t="s">
        <v>23</v>
      </c>
      <c r="C28" s="293" t="s">
        <v>18</v>
      </c>
      <c r="D28" s="51" t="s">
        <v>11</v>
      </c>
      <c r="E28" s="12">
        <v>88</v>
      </c>
      <c r="F28" s="12">
        <v>88</v>
      </c>
      <c r="G28" s="12">
        <v>78</v>
      </c>
      <c r="H28" s="12">
        <v>10</v>
      </c>
      <c r="I28" s="12">
        <v>0</v>
      </c>
      <c r="J28" s="28">
        <v>0</v>
      </c>
    </row>
    <row r="29" spans="2:10" ht="20.25" customHeight="1" x14ac:dyDescent="0.3">
      <c r="B29" s="291"/>
      <c r="C29" s="294"/>
      <c r="D29" s="52" t="s">
        <v>12</v>
      </c>
      <c r="E29" s="14">
        <v>58512878</v>
      </c>
      <c r="F29" s="14">
        <v>58512878</v>
      </c>
      <c r="G29" s="14">
        <v>54410148</v>
      </c>
      <c r="H29" s="14">
        <v>4102730</v>
      </c>
      <c r="I29" s="14">
        <v>0</v>
      </c>
      <c r="J29" s="29">
        <v>0</v>
      </c>
    </row>
    <row r="30" spans="2:10" ht="20.25" customHeight="1" x14ac:dyDescent="0.3">
      <c r="B30" s="291"/>
      <c r="C30" s="295" t="s">
        <v>24</v>
      </c>
      <c r="D30" s="53" t="s">
        <v>11</v>
      </c>
      <c r="E30" s="16">
        <v>45</v>
      </c>
      <c r="F30" s="16">
        <v>45</v>
      </c>
      <c r="G30" s="16">
        <v>40</v>
      </c>
      <c r="H30" s="16">
        <v>5</v>
      </c>
      <c r="I30" s="16">
        <v>0</v>
      </c>
      <c r="J30" s="30">
        <v>0</v>
      </c>
    </row>
    <row r="31" spans="2:10" ht="20.25" customHeight="1" x14ac:dyDescent="0.3">
      <c r="B31" s="291"/>
      <c r="C31" s="296"/>
      <c r="D31" s="53" t="s">
        <v>12</v>
      </c>
      <c r="E31" s="16">
        <v>31608328</v>
      </c>
      <c r="F31" s="16">
        <v>31608328</v>
      </c>
      <c r="G31" s="16">
        <v>29206498</v>
      </c>
      <c r="H31" s="16">
        <v>2401830</v>
      </c>
      <c r="I31" s="16">
        <v>0</v>
      </c>
      <c r="J31" s="30">
        <v>0</v>
      </c>
    </row>
    <row r="32" spans="2:10" ht="20.25" customHeight="1" x14ac:dyDescent="0.3">
      <c r="B32" s="291"/>
      <c r="C32" s="295" t="s">
        <v>25</v>
      </c>
      <c r="D32" s="53" t="s">
        <v>11</v>
      </c>
      <c r="E32" s="16">
        <v>4</v>
      </c>
      <c r="F32" s="16">
        <v>4</v>
      </c>
      <c r="G32" s="16">
        <v>2</v>
      </c>
      <c r="H32" s="16">
        <v>2</v>
      </c>
      <c r="I32" s="16">
        <v>0</v>
      </c>
      <c r="J32" s="30">
        <v>0</v>
      </c>
    </row>
    <row r="33" spans="2:10" ht="20.25" customHeight="1" x14ac:dyDescent="0.3">
      <c r="B33" s="291"/>
      <c r="C33" s="296"/>
      <c r="D33" s="53" t="s">
        <v>12</v>
      </c>
      <c r="E33" s="16">
        <v>13624090</v>
      </c>
      <c r="F33" s="16">
        <v>13624090</v>
      </c>
      <c r="G33" s="16">
        <v>12997570</v>
      </c>
      <c r="H33" s="16">
        <v>626520</v>
      </c>
      <c r="I33" s="16">
        <v>0</v>
      </c>
      <c r="J33" s="30">
        <v>0</v>
      </c>
    </row>
    <row r="34" spans="2:10" ht="20.25" customHeight="1" x14ac:dyDescent="0.3">
      <c r="B34" s="291"/>
      <c r="C34" s="295" t="s">
        <v>26</v>
      </c>
      <c r="D34" s="53" t="s">
        <v>11</v>
      </c>
      <c r="E34" s="16">
        <v>39</v>
      </c>
      <c r="F34" s="16">
        <v>39</v>
      </c>
      <c r="G34" s="16">
        <v>36</v>
      </c>
      <c r="H34" s="16">
        <v>3</v>
      </c>
      <c r="I34" s="16">
        <v>0</v>
      </c>
      <c r="J34" s="30">
        <v>0</v>
      </c>
    </row>
    <row r="35" spans="2:10" ht="20.25" customHeight="1" thickBot="1" x14ac:dyDescent="0.35">
      <c r="B35" s="292"/>
      <c r="C35" s="297"/>
      <c r="D35" s="50" t="s">
        <v>12</v>
      </c>
      <c r="E35" s="10">
        <v>13280460</v>
      </c>
      <c r="F35" s="10">
        <v>13280460</v>
      </c>
      <c r="G35" s="10">
        <v>12206080</v>
      </c>
      <c r="H35" s="10">
        <v>1074380</v>
      </c>
      <c r="I35" s="10">
        <v>0</v>
      </c>
      <c r="J35" s="27">
        <v>0</v>
      </c>
    </row>
    <row r="36" spans="2:10" ht="20.25" customHeight="1" thickTop="1" x14ac:dyDescent="0.3">
      <c r="B36" s="290" t="s">
        <v>27</v>
      </c>
      <c r="C36" s="293" t="s">
        <v>18</v>
      </c>
      <c r="D36" s="54" t="s">
        <v>11</v>
      </c>
      <c r="E36" s="18">
        <v>651</v>
      </c>
      <c r="F36" s="18">
        <v>651</v>
      </c>
      <c r="G36" s="18">
        <v>588</v>
      </c>
      <c r="H36" s="18">
        <v>63</v>
      </c>
      <c r="I36" s="18">
        <v>0</v>
      </c>
      <c r="J36" s="31">
        <v>0</v>
      </c>
    </row>
    <row r="37" spans="2:10" ht="20.25" customHeight="1" x14ac:dyDescent="0.3">
      <c r="B37" s="291"/>
      <c r="C37" s="294"/>
      <c r="D37" s="52" t="s">
        <v>12</v>
      </c>
      <c r="E37" s="14">
        <v>1455210789</v>
      </c>
      <c r="F37" s="56">
        <v>1455210789</v>
      </c>
      <c r="G37" s="14">
        <v>1381831792</v>
      </c>
      <c r="H37" s="14">
        <v>73378997</v>
      </c>
      <c r="I37" s="14">
        <v>0</v>
      </c>
      <c r="J37" s="29">
        <v>0</v>
      </c>
    </row>
    <row r="38" spans="2:10" ht="20.25" customHeight="1" x14ac:dyDescent="0.3">
      <c r="B38" s="291"/>
      <c r="C38" s="295" t="s">
        <v>28</v>
      </c>
      <c r="D38" s="53" t="s">
        <v>11</v>
      </c>
      <c r="E38" s="16">
        <v>242</v>
      </c>
      <c r="F38" s="16">
        <v>242</v>
      </c>
      <c r="G38" s="16">
        <v>191</v>
      </c>
      <c r="H38" s="16">
        <v>51</v>
      </c>
      <c r="I38" s="16">
        <v>0</v>
      </c>
      <c r="J38" s="30">
        <v>0</v>
      </c>
    </row>
    <row r="39" spans="2:10" ht="20.25" customHeight="1" x14ac:dyDescent="0.3">
      <c r="B39" s="291"/>
      <c r="C39" s="296"/>
      <c r="D39" s="53" t="s">
        <v>12</v>
      </c>
      <c r="E39" s="16">
        <v>342343964</v>
      </c>
      <c r="F39" s="16">
        <v>342343964</v>
      </c>
      <c r="G39" s="16">
        <v>283648087</v>
      </c>
      <c r="H39" s="16">
        <v>58695877</v>
      </c>
      <c r="I39" s="16">
        <v>0</v>
      </c>
      <c r="J39" s="30">
        <v>0</v>
      </c>
    </row>
    <row r="40" spans="2:10" ht="20.25" customHeight="1" x14ac:dyDescent="0.3">
      <c r="B40" s="291"/>
      <c r="C40" s="295" t="s">
        <v>29</v>
      </c>
      <c r="D40" s="53" t="s">
        <v>11</v>
      </c>
      <c r="E40" s="16">
        <v>409</v>
      </c>
      <c r="F40" s="16">
        <v>409</v>
      </c>
      <c r="G40" s="16">
        <v>397</v>
      </c>
      <c r="H40" s="16">
        <v>12</v>
      </c>
      <c r="I40" s="16">
        <v>0</v>
      </c>
      <c r="J40" s="30">
        <v>0</v>
      </c>
    </row>
    <row r="41" spans="2:10" ht="20.25" customHeight="1" thickBot="1" x14ac:dyDescent="0.35">
      <c r="B41" s="292"/>
      <c r="C41" s="297"/>
      <c r="D41" s="50" t="s">
        <v>12</v>
      </c>
      <c r="E41" s="10">
        <v>1112866825</v>
      </c>
      <c r="F41" s="10">
        <v>1112866825</v>
      </c>
      <c r="G41" s="10">
        <v>1098183705</v>
      </c>
      <c r="H41" s="10">
        <v>14683120</v>
      </c>
      <c r="I41" s="10">
        <v>0</v>
      </c>
      <c r="J41" s="27">
        <v>0</v>
      </c>
    </row>
    <row r="42" spans="2:10" ht="12.75" thickTop="1" x14ac:dyDescent="0.3"/>
  </sheetData>
  <mergeCells count="28">
    <mergeCell ref="B16:B21"/>
    <mergeCell ref="C16:C17"/>
    <mergeCell ref="C18:C19"/>
    <mergeCell ref="C20:C21"/>
    <mergeCell ref="B1:J1"/>
    <mergeCell ref="B4:C5"/>
    <mergeCell ref="D4:E5"/>
    <mergeCell ref="F4:H4"/>
    <mergeCell ref="I4:J4"/>
    <mergeCell ref="B6:C7"/>
    <mergeCell ref="B8:C9"/>
    <mergeCell ref="B10:B15"/>
    <mergeCell ref="C10:C11"/>
    <mergeCell ref="C12:C13"/>
    <mergeCell ref="C14:C15"/>
    <mergeCell ref="B36:B41"/>
    <mergeCell ref="C36:C37"/>
    <mergeCell ref="C38:C39"/>
    <mergeCell ref="C40:C41"/>
    <mergeCell ref="B22:B27"/>
    <mergeCell ref="C22:C23"/>
    <mergeCell ref="C24:C25"/>
    <mergeCell ref="C26:C27"/>
    <mergeCell ref="B28:B35"/>
    <mergeCell ref="C28:C29"/>
    <mergeCell ref="C30:C31"/>
    <mergeCell ref="C32:C33"/>
    <mergeCell ref="C34:C35"/>
  </mergeCells>
  <phoneticPr fontId="2" type="noConversion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2024년</vt:lpstr>
      <vt:lpstr>2023년</vt:lpstr>
      <vt:lpstr>2022년</vt:lpstr>
      <vt:lpstr>2021년</vt:lpstr>
      <vt:lpstr>2020년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2024-07-31T05:48:27Z</cp:lastPrinted>
  <dcterms:created xsi:type="dcterms:W3CDTF">2023-08-30T22:12:13Z</dcterms:created>
  <dcterms:modified xsi:type="dcterms:W3CDTF">2025-08-25T04:20:13Z</dcterms:modified>
</cp:coreProperties>
</file>